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non\bmf\2021tav\"/>
    </mc:Choice>
  </mc:AlternateContent>
  <xr:revisionPtr revIDLastSave="0" documentId="13_ncr:1_{79C2C35B-FD54-437D-88FC-C280E593657D}" xr6:coauthVersionLast="47" xr6:coauthVersionMax="47" xr10:uidLastSave="{00000000-0000-0000-0000-000000000000}"/>
  <bookViews>
    <workbookView xWindow="-120" yWindow="-120" windowWidth="20730" windowHeight="11310" xr2:uid="{C2E35CEB-4725-4B3A-8228-D0D1A18B3BCC}"/>
  </bookViews>
  <sheets>
    <sheet name="RESULTS" sheetId="2" r:id="rId1"/>
  </sheets>
  <definedNames>
    <definedName name="_xlnm._FilterDatabase" localSheetId="0" hidden="1">RESULTS!$A$1:$T$33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2" l="1"/>
  <c r="L17" i="2"/>
  <c r="L4" i="2"/>
  <c r="L11" i="2"/>
  <c r="L32" i="2"/>
  <c r="L15" i="2"/>
  <c r="L2" i="2"/>
  <c r="L12" i="2"/>
  <c r="L20" i="2"/>
  <c r="L33" i="2"/>
  <c r="L16" i="2"/>
  <c r="L31" i="2"/>
  <c r="L10" i="2"/>
  <c r="L13" i="2"/>
  <c r="L22" i="2"/>
  <c r="L19" i="2"/>
  <c r="L23" i="2"/>
  <c r="L28" i="2"/>
  <c r="L30" i="2"/>
  <c r="L24" i="2"/>
  <c r="L21" i="2"/>
  <c r="L7" i="2"/>
  <c r="L18" i="2"/>
  <c r="L3" i="2"/>
  <c r="L25" i="2"/>
  <c r="L14" i="2"/>
  <c r="L8" i="2"/>
  <c r="L6" i="2"/>
  <c r="L27" i="2"/>
  <c r="L26" i="2"/>
  <c r="L5" i="2"/>
  <c r="L9" i="2"/>
  <c r="H29" i="2"/>
  <c r="H17" i="2"/>
  <c r="H4" i="2"/>
  <c r="H11" i="2"/>
  <c r="H32" i="2"/>
  <c r="H15" i="2"/>
  <c r="H2" i="2"/>
  <c r="H12" i="2"/>
  <c r="H20" i="2"/>
  <c r="H33" i="2"/>
  <c r="H16" i="2"/>
  <c r="H31" i="2"/>
  <c r="H10" i="2"/>
  <c r="H13" i="2"/>
  <c r="H22" i="2"/>
  <c r="H19" i="2"/>
  <c r="H23" i="2"/>
  <c r="H28" i="2"/>
  <c r="H30" i="2"/>
  <c r="H24" i="2"/>
  <c r="H21" i="2"/>
  <c r="H7" i="2"/>
  <c r="H18" i="2"/>
  <c r="H3" i="2"/>
  <c r="H25" i="2"/>
  <c r="H14" i="2"/>
  <c r="H8" i="2"/>
  <c r="H6" i="2"/>
  <c r="H27" i="2"/>
  <c r="H26" i="2"/>
  <c r="H5" i="2"/>
  <c r="H9" i="2"/>
  <c r="O29" i="2"/>
  <c r="O17" i="2"/>
  <c r="O4" i="2"/>
  <c r="O11" i="2"/>
  <c r="O32" i="2"/>
  <c r="O15" i="2"/>
  <c r="O2" i="2"/>
  <c r="O12" i="2"/>
  <c r="O20" i="2"/>
  <c r="O33" i="2"/>
  <c r="O16" i="2"/>
  <c r="O31" i="2"/>
  <c r="O10" i="2"/>
  <c r="O13" i="2"/>
  <c r="O22" i="2"/>
  <c r="O19" i="2"/>
  <c r="O23" i="2"/>
  <c r="O28" i="2"/>
  <c r="O30" i="2"/>
  <c r="O24" i="2"/>
  <c r="O21" i="2"/>
  <c r="O7" i="2"/>
  <c r="O18" i="2"/>
  <c r="O3" i="2"/>
  <c r="O25" i="2"/>
  <c r="O14" i="2"/>
  <c r="O8" i="2"/>
  <c r="O6" i="2"/>
  <c r="O27" i="2"/>
  <c r="O26" i="2"/>
  <c r="O5" i="2"/>
  <c r="O9" i="2"/>
  <c r="K29" i="2"/>
  <c r="K17" i="2"/>
  <c r="K4" i="2"/>
  <c r="K11" i="2"/>
  <c r="K32" i="2"/>
  <c r="K15" i="2"/>
  <c r="K2" i="2"/>
  <c r="K12" i="2"/>
  <c r="K20" i="2"/>
  <c r="K33" i="2"/>
  <c r="K16" i="2"/>
  <c r="K31" i="2"/>
  <c r="K10" i="2"/>
  <c r="K13" i="2"/>
  <c r="K22" i="2"/>
  <c r="K19" i="2"/>
  <c r="K23" i="2"/>
  <c r="K28" i="2"/>
  <c r="K30" i="2"/>
  <c r="K24" i="2"/>
  <c r="K21" i="2"/>
  <c r="K7" i="2"/>
  <c r="K18" i="2"/>
  <c r="K3" i="2"/>
  <c r="K25" i="2"/>
  <c r="K14" i="2"/>
  <c r="K8" i="2"/>
  <c r="K6" i="2"/>
  <c r="K27" i="2"/>
  <c r="K26" i="2"/>
  <c r="K5" i="2"/>
  <c r="K9" i="2"/>
  <c r="Q27" i="2" l="1"/>
  <c r="I27" i="2"/>
  <c r="Q26" i="2"/>
  <c r="I26" i="2"/>
  <c r="Q9" i="2"/>
  <c r="Q6" i="2"/>
  <c r="Q3" i="2"/>
  <c r="Q24" i="2"/>
  <c r="Q19" i="2"/>
  <c r="Q31" i="2"/>
  <c r="Q12" i="2"/>
  <c r="Q11" i="2"/>
  <c r="I9" i="2"/>
  <c r="I6" i="2"/>
  <c r="I3" i="2"/>
  <c r="I24" i="2"/>
  <c r="I19" i="2"/>
  <c r="I31" i="2"/>
  <c r="I12" i="2"/>
  <c r="I11" i="2"/>
  <c r="Q5" i="2"/>
  <c r="Q8" i="2"/>
  <c r="Q18" i="2"/>
  <c r="Q30" i="2"/>
  <c r="Q22" i="2"/>
  <c r="Q16" i="2"/>
  <c r="Q2" i="2"/>
  <c r="Q4" i="2"/>
  <c r="I5" i="2"/>
  <c r="I8" i="2"/>
  <c r="I18" i="2"/>
  <c r="I30" i="2"/>
  <c r="I22" i="2"/>
  <c r="I16" i="2"/>
  <c r="I2" i="2"/>
  <c r="I4" i="2"/>
  <c r="Q14" i="2"/>
  <c r="Q7" i="2"/>
  <c r="Q28" i="2"/>
  <c r="Q13" i="2"/>
  <c r="Q33" i="2"/>
  <c r="Q15" i="2"/>
  <c r="Q17" i="2"/>
  <c r="I14" i="2"/>
  <c r="I7" i="2"/>
  <c r="I28" i="2"/>
  <c r="I13" i="2"/>
  <c r="I33" i="2"/>
  <c r="I15" i="2"/>
  <c r="I17" i="2"/>
  <c r="Q25" i="2"/>
  <c r="Q21" i="2"/>
  <c r="Q23" i="2"/>
  <c r="Q10" i="2"/>
  <c r="Q20" i="2"/>
  <c r="Q32" i="2"/>
  <c r="Q29" i="2"/>
  <c r="I25" i="2"/>
  <c r="I21" i="2"/>
  <c r="I23" i="2"/>
  <c r="I10" i="2"/>
  <c r="I20" i="2"/>
  <c r="I32" i="2"/>
  <c r="I29" i="2"/>
  <c r="P6" i="2"/>
  <c r="R6" i="2" s="1"/>
  <c r="P9" i="2"/>
  <c r="R9" i="2" s="1"/>
  <c r="P24" i="2"/>
  <c r="R24" i="2" s="1"/>
  <c r="P31" i="2"/>
  <c r="R31" i="2" s="1"/>
  <c r="P11" i="2"/>
  <c r="R11" i="2" s="1"/>
  <c r="P5" i="2"/>
  <c r="R5" i="2" s="1"/>
  <c r="S6" i="2" s="1"/>
  <c r="P8" i="2"/>
  <c r="R8" i="2" s="1"/>
  <c r="S9" i="2" s="1"/>
  <c r="P18" i="2"/>
  <c r="R18" i="2" s="1"/>
  <c r="P30" i="2"/>
  <c r="R30" i="2" s="1"/>
  <c r="S31" i="2" s="1"/>
  <c r="P22" i="2"/>
  <c r="R22" i="2" s="1"/>
  <c r="P16" i="2"/>
  <c r="R16" i="2" s="1"/>
  <c r="P2" i="2"/>
  <c r="R2" i="2" s="1"/>
  <c r="P4" i="2"/>
  <c r="R4" i="2" s="1"/>
  <c r="S5" i="2" s="1"/>
  <c r="P3" i="2"/>
  <c r="R3" i="2" s="1"/>
  <c r="S4" i="2" s="1"/>
  <c r="P19" i="2"/>
  <c r="R19" i="2" s="1"/>
  <c r="P26" i="2"/>
  <c r="R26" i="2" s="1"/>
  <c r="P14" i="2"/>
  <c r="R14" i="2" s="1"/>
  <c r="S15" i="2" s="1"/>
  <c r="P7" i="2"/>
  <c r="R7" i="2" s="1"/>
  <c r="S8" i="2" s="1"/>
  <c r="P28" i="2"/>
  <c r="R28" i="2" s="1"/>
  <c r="P13" i="2"/>
  <c r="R13" i="2" s="1"/>
  <c r="P33" i="2"/>
  <c r="R33" i="2" s="1"/>
  <c r="P15" i="2"/>
  <c r="R15" i="2" s="1"/>
  <c r="S16" i="2" s="1"/>
  <c r="P17" i="2"/>
  <c r="R17" i="2" s="1"/>
  <c r="S18" i="2" s="1"/>
  <c r="P12" i="2"/>
  <c r="R12" i="2" s="1"/>
  <c r="S13" i="2" s="1"/>
  <c r="P27" i="2"/>
  <c r="R27" i="2" s="1"/>
  <c r="S28" i="2" s="1"/>
  <c r="P25" i="2"/>
  <c r="R25" i="2" s="1"/>
  <c r="S26" i="2" s="1"/>
  <c r="P21" i="2"/>
  <c r="R21" i="2" s="1"/>
  <c r="S22" i="2" s="1"/>
  <c r="P23" i="2"/>
  <c r="R23" i="2" s="1"/>
  <c r="S24" i="2" s="1"/>
  <c r="P10" i="2"/>
  <c r="R10" i="2" s="1"/>
  <c r="S11" i="2" s="1"/>
  <c r="P20" i="2"/>
  <c r="R20" i="2" s="1"/>
  <c r="S21" i="2" s="1"/>
  <c r="P32" i="2"/>
  <c r="R32" i="2" s="1"/>
  <c r="S33" i="2" s="1"/>
  <c r="P29" i="2"/>
  <c r="S20" i="2" l="1"/>
  <c r="S17" i="2"/>
  <c r="S25" i="2"/>
  <c r="S23" i="2"/>
  <c r="S10" i="2"/>
  <c r="S12" i="2"/>
  <c r="S7" i="2"/>
  <c r="S14" i="2"/>
  <c r="S27" i="2"/>
  <c r="S3" i="2"/>
  <c r="S19" i="2"/>
  <c r="S32" i="2"/>
  <c r="R29" i="2"/>
  <c r="T21" i="2" s="1"/>
  <c r="T25" i="2"/>
  <c r="T15" i="2"/>
  <c r="T7" i="2"/>
  <c r="T3" i="2"/>
  <c r="T22" i="2"/>
  <c r="T5" i="2"/>
  <c r="T9" i="2"/>
  <c r="T32" i="2"/>
  <c r="T10" i="2"/>
  <c r="T27" i="2"/>
  <c r="T33" i="2"/>
  <c r="T14" i="2"/>
  <c r="T4" i="2"/>
  <c r="T30" i="2"/>
  <c r="T11" i="2"/>
  <c r="T6" i="2"/>
  <c r="T12" i="2"/>
  <c r="T13" i="2"/>
  <c r="T26" i="2"/>
  <c r="T2" i="2"/>
  <c r="T18" i="2"/>
  <c r="T31" i="2"/>
  <c r="T17" i="2"/>
  <c r="T28" i="2"/>
  <c r="T19" i="2"/>
  <c r="T16" i="2"/>
  <c r="T8" i="2"/>
  <c r="T24" i="2"/>
  <c r="T29" i="2" l="1"/>
  <c r="S30" i="2"/>
  <c r="T23" i="2"/>
  <c r="T20" i="2"/>
  <c r="S29" i="2"/>
</calcChain>
</file>

<file path=xl/sharedStrings.xml><?xml version="1.0" encoding="utf-8"?>
<sst xmlns="http://schemas.openxmlformats.org/spreadsheetml/2006/main" count="55" uniqueCount="55">
  <si>
    <t>Battleris_ybxs3u_yv0tkk</t>
  </si>
  <si>
    <t>Bomb It_llyqs2_ex2aph</t>
  </si>
  <si>
    <t>Building Panic_n8sluh_xs4pfc</t>
  </si>
  <si>
    <t>Charlie Foxtrot_ce1dy8_gverv7</t>
  </si>
  <si>
    <t>Circuit Wars_kpa0j8_ku9fux</t>
  </si>
  <si>
    <t>Dungeon Cleaner_sqtss8_yg9rll</t>
  </si>
  <si>
    <t>Dungeon Penetrator_eg6bpp_jatfmq</t>
  </si>
  <si>
    <t>Dungeons Of Modnar_amq1x7_y67y5x</t>
  </si>
  <si>
    <t>Elements wttdv2_olrlx4</t>
  </si>
  <si>
    <t>FlightControl Game g93xwk_dwfd1i</t>
  </si>
  <si>
    <t>Ice Cubys Adventure oge3k6_sitqkl</t>
  </si>
  <si>
    <t>Kitty On A Mission avqhil_zjxjg3</t>
  </si>
  <si>
    <t>Magic Forest amlojj_slg4zy</t>
  </si>
  <si>
    <t>Mine It Forever ihbtel_p9jqfh</t>
  </si>
  <si>
    <t>NikHogg gel5ff_mb40fv</t>
  </si>
  <si>
    <t>Pest Wars h31zy5_res572</t>
  </si>
  <si>
    <t>Pig King Tower Defense ieh3mx</t>
  </si>
  <si>
    <t>Skynet buskf6_unwm33</t>
  </si>
  <si>
    <t>SkyWar ehjvak_fr0qmz</t>
  </si>
  <si>
    <t>Space Pilot pjx4bz_nmqp8f</t>
  </si>
  <si>
    <t>Starfighter ndj7q3_i0dl0d</t>
  </si>
  <si>
    <t>Star Wars Clone Wars g1pekq_e1dkhm</t>
  </si>
  <si>
    <t>Stick Rage gbi493_jio2j5</t>
  </si>
  <si>
    <t>Sticky Rickys Adventures cx16rr_c2b23x</t>
  </si>
  <si>
    <t>Tankocalypse rx0le7_f7cz1w</t>
  </si>
  <si>
    <t>The Last Hope qzh3ee_o83uf3</t>
  </si>
  <si>
    <t>Tile Dash nbvwsm_fsqcjl</t>
  </si>
  <si>
    <t>Timewar xtptng_jf6pii</t>
  </si>
  <si>
    <t>Virtual Deconstructor ix1jpd_hmhv5p</t>
  </si>
  <si>
    <t>WarHeads jg33r1_zclslm</t>
  </si>
  <si>
    <t>Wizard Of Wor hekx9j_qmrgxs</t>
  </si>
  <si>
    <t>World Of Warcraft Mini gawuzw_e1dy7d</t>
  </si>
  <si>
    <t>Views</t>
  </si>
  <si>
    <t>Youtube</t>
  </si>
  <si>
    <t>Votes</t>
  </si>
  <si>
    <t>Vote/10</t>
  </si>
  <si>
    <t>TotalPoints</t>
  </si>
  <si>
    <t>TotalOrder</t>
  </si>
  <si>
    <t>Interact</t>
  </si>
  <si>
    <t>YT/10</t>
  </si>
  <si>
    <t>YT-Order</t>
  </si>
  <si>
    <t>T1</t>
  </si>
  <si>
    <t>T2</t>
  </si>
  <si>
    <t>T3</t>
  </si>
  <si>
    <t>T4</t>
  </si>
  <si>
    <t>T5</t>
  </si>
  <si>
    <t>T6</t>
  </si>
  <si>
    <t>SUM</t>
  </si>
  <si>
    <t>T-Order</t>
  </si>
  <si>
    <t>Vote-Order</t>
  </si>
  <si>
    <t>Gap</t>
  </si>
  <si>
    <t>PRIZE1</t>
  </si>
  <si>
    <t>PRIZE3</t>
  </si>
  <si>
    <t>PRIZE2</t>
  </si>
  <si>
    <t>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</si>
</sst>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/>
    <xf numFmtId="0" fontId="2" fillId="0" borderId="5" xfId="0" applyFont="1" applyFill="1" applyBorder="1"/>
    <xf numFmtId="0" fontId="2" fillId="0" borderId="4" xfId="0" applyFont="1" applyFill="1" applyBorder="1"/>
    <xf numFmtId="0" fontId="0" fillId="0" borderId="9" xfId="0" applyBorder="1"/>
    <xf numFmtId="0" fontId="0" fillId="0" borderId="10" xfId="0" applyBorder="1" applyAlignment="1">
      <alignment horizontal="center" vertical="center" textRotation="180"/>
    </xf>
    <xf numFmtId="0" fontId="0" fillId="0" borderId="11" xfId="0" applyBorder="1" applyAlignment="1">
      <alignment horizontal="center" vertical="center" textRotation="180"/>
    </xf>
    <xf numFmtId="0" fontId="0" fillId="0" borderId="9" xfId="0" applyBorder="1" applyAlignment="1">
      <alignment horizontal="center" vertical="center" textRotation="180"/>
    </xf>
  </cellXfs>
  <cellStyles count="1">
    <cellStyle name="Normál" xfId="0" builtinId="0"/>
  </cellStyles>
  <dxfs count="6">
    <dxf>
      <border diagonalUp="0" diagonalDown="0">
        <left style="thick">
          <color auto="1"/>
        </left>
        <right/>
        <top/>
        <bottom/>
        <vertical/>
        <horizontal/>
      </border>
    </dxf>
    <dxf>
      <border diagonalUp="0" diagonalDown="0">
        <left/>
        <right style="thick">
          <color auto="1"/>
        </right>
        <top/>
        <bottom/>
        <vertical/>
        <horizontal/>
      </border>
    </dxf>
    <dxf>
      <border diagonalUp="0" diagonalDown="0">
        <left style="thick">
          <color auto="1"/>
        </left>
        <right/>
        <top/>
        <bottom/>
        <vertical/>
        <horizontal/>
      </border>
    </dxf>
    <dxf>
      <border diagonalUp="0" diagonalDown="0">
        <left/>
        <right style="thick">
          <color auto="1"/>
        </right>
        <top/>
        <bottom/>
        <vertical/>
        <horizontal/>
      </border>
    </dxf>
    <dxf>
      <border outline="0">
        <bottom style="thick">
          <color auto="1"/>
        </bottom>
      </border>
    </dxf>
    <dxf>
      <border outline="0">
        <right style="thick">
          <color auto="1"/>
        </right>
        <bottom style="thick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54D0DF-A163-4945-99F6-0E0582AEE610}" name="Táblázat1" displayName="Táblázat1" ref="A1:T33" totalsRowShown="0" headerRowBorderDxfId="4" tableBorderDxfId="5">
  <autoFilter ref="A1:T33" xr:uid="{F2BF0293-B55A-4E53-83D0-DCEF903ADA8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A730FF60-B0D6-4813-9BAD-4D5FCD0F8462}" name="Game" dataDxfId="3"/>
    <tableColumn id="2" xr3:uid="{9479D40F-5926-47EE-AFFC-A24C397683DD}" name="T1"/>
    <tableColumn id="3" xr3:uid="{25A9899D-321F-47C0-B122-2ACF3DC96545}" name="T2"/>
    <tableColumn id="4" xr3:uid="{894948C8-882A-4F5F-A3ED-7FFB45BF7528}" name="T3"/>
    <tableColumn id="5" xr3:uid="{3B000F3E-4788-41DE-AC53-1A1C12F63649}" name="T4"/>
    <tableColumn id="6" xr3:uid="{B6B8726B-3C28-459C-B421-BA7C62077C35}" name="T5"/>
    <tableColumn id="7" xr3:uid="{74357213-0039-4A75-9945-3D25A937653B}" name="T6"/>
    <tableColumn id="8" xr3:uid="{FDDF1975-5BF1-41A3-BAA0-6AC538997A8D}" name="SUM">
      <calculatedColumnFormula>SUM(B2:G2)</calculatedColumnFormula>
    </tableColumn>
    <tableColumn id="9" xr3:uid="{5577A1A5-CA87-42AC-90B8-FAF2713476B9}" name="T-Order">
      <calculatedColumnFormula>RANK(H2, $H$2:$H$33)</calculatedColumnFormula>
    </tableColumn>
    <tableColumn id="10" xr3:uid="{5326E1E8-9D51-4F1A-8F0F-60AD5496AD7D}" name="Votes" dataDxfId="2"/>
    <tableColumn id="11" xr3:uid="{9BB947CE-9BFF-4C2E-A736-FE0F91E0224D}" name="Vote/10">
      <calculatedColumnFormula>ROUND(10*(J2-MIN(J$2:J$33))/(MAX(J$2:J$33)-MIN(J$2:J$33)), 0)</calculatedColumnFormula>
    </tableColumn>
    <tableColumn id="12" xr3:uid="{4BFF3D1C-8E88-475B-9EDC-6AF5D3782BE4}" name="Vote-Order" dataDxfId="1">
      <calculatedColumnFormula>RANK(J2, $J$2:$J$33)</calculatedColumnFormula>
    </tableColumn>
    <tableColumn id="13" xr3:uid="{753ADDB0-24E1-453A-9854-84D6DAF81B31}" name="Views"/>
    <tableColumn id="14" xr3:uid="{5DE6096A-1FCC-451C-9581-9C82E2703345}" name="Interact"/>
    <tableColumn id="15" xr3:uid="{9C6B9BEC-C00B-40FB-99A7-D74A3A0E512B}" name="Youtube">
      <calculatedColumnFormula>M2+N2</calculatedColumnFormula>
    </tableColumn>
    <tableColumn id="16" xr3:uid="{8B354CF8-3F90-4B75-A0E8-A0EAE26AAD37}" name="YT/10">
      <calculatedColumnFormula>ROUND(10*(O2-MIN(O$2:O$33))/(MAX(O$2:O$33)-MIN(O$2:O$33)), 0)</calculatedColumnFormula>
    </tableColumn>
    <tableColumn id="17" xr3:uid="{C9B6C5C6-9CE6-404A-918B-24A755E6ED70}" name="YT-Order">
      <calculatedColumnFormula>RANK(O2, $O$2:$O$33)</calculatedColumnFormula>
    </tableColumn>
    <tableColumn id="18" xr3:uid="{719E3491-C043-469B-BDB4-F654CE335D23}" name="TotalPoints" dataDxfId="0">
      <calculatedColumnFormula>(H2+K2+P2)+(J2/1000)</calculatedColumnFormula>
    </tableColumn>
    <tableColumn id="19" xr3:uid="{D68A8738-6C97-417E-9602-44D47C2D7BCC}" name="Gap">
      <calculatedColumnFormula>R1-R2</calculatedColumnFormula>
    </tableColumn>
    <tableColumn id="20" xr3:uid="{544AAA19-4CB8-4454-9A52-3E169D2E8DED}" name="TotalOrder">
      <calculatedColumnFormula>RANK(R2, $R$2:$R$33)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2E3A8-4BE4-4BD5-A846-EBAB611F582C}">
  <dimension ref="A1:U34"/>
  <sheetViews>
    <sheetView tabSelected="1" workbookViewId="0"/>
  </sheetViews>
  <sheetFormatPr defaultRowHeight="15" x14ac:dyDescent="0.25"/>
  <cols>
    <col min="1" max="1" width="37.28515625" bestFit="1" customWidth="1"/>
    <col min="2" max="7" width="3" bestFit="1" customWidth="1"/>
    <col min="8" max="8" width="5.28515625" bestFit="1" customWidth="1"/>
    <col min="9" max="9" width="7.85546875" bestFit="1" customWidth="1"/>
    <col min="10" max="10" width="6.140625" bestFit="1" customWidth="1"/>
    <col min="11" max="11" width="8.140625" bestFit="1" customWidth="1"/>
    <col min="12" max="12" width="11.140625" bestFit="1" customWidth="1"/>
    <col min="13" max="13" width="6.42578125" bestFit="1" customWidth="1"/>
    <col min="14" max="14" width="7.85546875" bestFit="1" customWidth="1"/>
    <col min="15" max="15" width="8.5703125" bestFit="1" customWidth="1"/>
    <col min="16" max="16" width="6" bestFit="1" customWidth="1"/>
    <col min="17" max="17" width="9" bestFit="1" customWidth="1"/>
    <col min="18" max="18" width="11" bestFit="1" customWidth="1"/>
    <col min="19" max="19" width="6" bestFit="1" customWidth="1"/>
    <col min="20" max="20" width="10.5703125" bestFit="1" customWidth="1"/>
  </cols>
  <sheetData>
    <row r="1" spans="1:21" ht="15.75" thickBot="1" x14ac:dyDescent="0.3">
      <c r="A1" s="4" t="s">
        <v>54</v>
      </c>
      <c r="B1" s="10" t="s">
        <v>41</v>
      </c>
      <c r="C1" s="10" t="s">
        <v>42</v>
      </c>
      <c r="D1" s="10" t="s">
        <v>43</v>
      </c>
      <c r="E1" s="10" t="s">
        <v>44</v>
      </c>
      <c r="F1" s="10" t="s">
        <v>45</v>
      </c>
      <c r="G1" s="10" t="s">
        <v>46</v>
      </c>
      <c r="H1" s="10" t="s">
        <v>47</v>
      </c>
      <c r="I1" s="10" t="s">
        <v>48</v>
      </c>
      <c r="J1" s="11" t="s">
        <v>34</v>
      </c>
      <c r="K1" s="10" t="s">
        <v>35</v>
      </c>
      <c r="L1" s="12" t="s">
        <v>49</v>
      </c>
      <c r="M1" s="10" t="s">
        <v>32</v>
      </c>
      <c r="N1" s="10" t="s">
        <v>38</v>
      </c>
      <c r="O1" s="10" t="s">
        <v>33</v>
      </c>
      <c r="P1" s="10" t="s">
        <v>39</v>
      </c>
      <c r="Q1" s="10" t="s">
        <v>40</v>
      </c>
      <c r="R1" s="13" t="s">
        <v>36</v>
      </c>
      <c r="S1" s="14" t="s">
        <v>50</v>
      </c>
      <c r="T1" s="14" t="s">
        <v>37</v>
      </c>
      <c r="U1" s="15"/>
    </row>
    <row r="2" spans="1:21" ht="15.75" customHeight="1" thickTop="1" x14ac:dyDescent="0.25">
      <c r="A2" s="3" t="s">
        <v>7</v>
      </c>
      <c r="B2">
        <v>10</v>
      </c>
      <c r="C2">
        <v>9</v>
      </c>
      <c r="D2">
        <v>10</v>
      </c>
      <c r="E2">
        <v>10</v>
      </c>
      <c r="F2">
        <v>9</v>
      </c>
      <c r="G2">
        <v>9</v>
      </c>
      <c r="H2">
        <f t="shared" ref="H2:H33" si="0">SUM(B2:G2)</f>
        <v>57</v>
      </c>
      <c r="I2">
        <f t="shared" ref="I2:I33" si="1">RANK(H2, $H$2:$H$33)</f>
        <v>1</v>
      </c>
      <c r="J2" s="1">
        <v>914</v>
      </c>
      <c r="K2" s="2">
        <f t="shared" ref="K2:K33" si="2">ROUND(10*(J2-MIN(J$2:J$33))/(MAX(J$2:J$33)-MIN(J$2:J$33)), 0)</f>
        <v>8</v>
      </c>
      <c r="L2" s="3">
        <f t="shared" ref="L2:L33" si="3">RANK(J2, $J$2:$J$33)</f>
        <v>2</v>
      </c>
      <c r="M2">
        <v>672</v>
      </c>
      <c r="N2">
        <v>39</v>
      </c>
      <c r="O2">
        <f t="shared" ref="O2:O33" si="4">M2+N2</f>
        <v>711</v>
      </c>
      <c r="P2">
        <f t="shared" ref="P2:P33" si="5">ROUND(10*(O2-MIN(O$2:O$33))/(MAX(O$2:O$33)-MIN(O$2:O$33)), 0)</f>
        <v>4</v>
      </c>
      <c r="Q2">
        <f t="shared" ref="Q2:Q33" si="6">RANK(O2, $O$2:$O$33)</f>
        <v>5</v>
      </c>
      <c r="R2" s="1">
        <f t="shared" ref="R2:R33" si="7">(H2+K2+P2)+(J2/1000)</f>
        <v>69.914000000000001</v>
      </c>
      <c r="S2" s="2"/>
      <c r="T2" s="2">
        <f t="shared" ref="T2:T33" si="8">RANK(R2, $R$2:$R$33)</f>
        <v>1</v>
      </c>
      <c r="U2" s="16" t="s">
        <v>51</v>
      </c>
    </row>
    <row r="3" spans="1:21" x14ac:dyDescent="0.25">
      <c r="A3" s="3" t="s">
        <v>24</v>
      </c>
      <c r="B3">
        <v>10</v>
      </c>
      <c r="C3">
        <v>6</v>
      </c>
      <c r="D3">
        <v>8</v>
      </c>
      <c r="E3">
        <v>10</v>
      </c>
      <c r="F3">
        <v>10</v>
      </c>
      <c r="G3">
        <v>10</v>
      </c>
      <c r="H3">
        <f t="shared" si="0"/>
        <v>54</v>
      </c>
      <c r="I3">
        <f t="shared" si="1"/>
        <v>3</v>
      </c>
      <c r="J3" s="1">
        <v>979</v>
      </c>
      <c r="K3" s="2">
        <f t="shared" si="2"/>
        <v>10</v>
      </c>
      <c r="L3" s="3">
        <f t="shared" si="3"/>
        <v>1</v>
      </c>
      <c r="M3">
        <v>623</v>
      </c>
      <c r="N3">
        <v>19</v>
      </c>
      <c r="O3">
        <f t="shared" si="4"/>
        <v>642</v>
      </c>
      <c r="P3">
        <f t="shared" si="5"/>
        <v>3</v>
      </c>
      <c r="Q3">
        <f t="shared" si="6"/>
        <v>7</v>
      </c>
      <c r="R3" s="1">
        <f t="shared" si="7"/>
        <v>67.978999999999999</v>
      </c>
      <c r="S3" s="2">
        <f>R2-R3</f>
        <v>1.9350000000000023</v>
      </c>
      <c r="T3" s="2">
        <f t="shared" si="8"/>
        <v>2</v>
      </c>
      <c r="U3" s="17"/>
    </row>
    <row r="4" spans="1:21" x14ac:dyDescent="0.25">
      <c r="A4" s="3" t="s">
        <v>3</v>
      </c>
      <c r="B4">
        <v>10</v>
      </c>
      <c r="C4">
        <v>10</v>
      </c>
      <c r="D4">
        <v>9</v>
      </c>
      <c r="E4">
        <v>8</v>
      </c>
      <c r="F4">
        <v>9</v>
      </c>
      <c r="G4">
        <v>9</v>
      </c>
      <c r="H4">
        <f t="shared" si="0"/>
        <v>55</v>
      </c>
      <c r="I4">
        <f t="shared" si="1"/>
        <v>2</v>
      </c>
      <c r="J4" s="1">
        <v>881</v>
      </c>
      <c r="K4" s="2">
        <f t="shared" si="2"/>
        <v>7</v>
      </c>
      <c r="L4" s="3">
        <f t="shared" si="3"/>
        <v>5</v>
      </c>
      <c r="M4">
        <v>558</v>
      </c>
      <c r="N4">
        <v>44</v>
      </c>
      <c r="O4">
        <f t="shared" si="4"/>
        <v>602</v>
      </c>
      <c r="P4">
        <f t="shared" si="5"/>
        <v>3</v>
      </c>
      <c r="Q4">
        <f t="shared" si="6"/>
        <v>10</v>
      </c>
      <c r="R4" s="1">
        <f t="shared" si="7"/>
        <v>65.881</v>
      </c>
      <c r="S4" s="2">
        <f t="shared" ref="S4:S33" si="9">R3-R4</f>
        <v>2.097999999999999</v>
      </c>
      <c r="T4" s="2">
        <f t="shared" si="8"/>
        <v>3</v>
      </c>
      <c r="U4" s="17"/>
    </row>
    <row r="5" spans="1:21" x14ac:dyDescent="0.25">
      <c r="A5" s="3" t="s">
        <v>31</v>
      </c>
      <c r="B5">
        <v>10</v>
      </c>
      <c r="C5">
        <v>7</v>
      </c>
      <c r="D5">
        <v>8</v>
      </c>
      <c r="E5">
        <v>10</v>
      </c>
      <c r="F5">
        <v>7</v>
      </c>
      <c r="G5">
        <v>10</v>
      </c>
      <c r="H5">
        <f t="shared" si="0"/>
        <v>52</v>
      </c>
      <c r="I5">
        <f t="shared" si="1"/>
        <v>4</v>
      </c>
      <c r="J5" s="1">
        <v>737</v>
      </c>
      <c r="K5" s="2">
        <f t="shared" si="2"/>
        <v>3</v>
      </c>
      <c r="L5" s="3">
        <f t="shared" si="3"/>
        <v>20</v>
      </c>
      <c r="M5">
        <v>1175</v>
      </c>
      <c r="N5">
        <v>75</v>
      </c>
      <c r="O5">
        <f t="shared" si="4"/>
        <v>1250</v>
      </c>
      <c r="P5">
        <f t="shared" si="5"/>
        <v>10</v>
      </c>
      <c r="Q5">
        <f t="shared" si="6"/>
        <v>1</v>
      </c>
      <c r="R5" s="1">
        <f t="shared" si="7"/>
        <v>65.736999999999995</v>
      </c>
      <c r="S5" s="2">
        <f t="shared" si="9"/>
        <v>0.14400000000000546</v>
      </c>
      <c r="T5" s="2">
        <f t="shared" si="8"/>
        <v>4</v>
      </c>
      <c r="U5" s="17"/>
    </row>
    <row r="6" spans="1:21" x14ac:dyDescent="0.25">
      <c r="A6" s="3" t="s">
        <v>28</v>
      </c>
      <c r="B6">
        <v>10</v>
      </c>
      <c r="C6">
        <v>10</v>
      </c>
      <c r="D6">
        <v>6</v>
      </c>
      <c r="E6">
        <v>7</v>
      </c>
      <c r="F6">
        <v>9</v>
      </c>
      <c r="G6">
        <v>8</v>
      </c>
      <c r="H6">
        <f t="shared" si="0"/>
        <v>50</v>
      </c>
      <c r="I6">
        <f t="shared" si="1"/>
        <v>5</v>
      </c>
      <c r="J6" s="1">
        <v>902</v>
      </c>
      <c r="K6" s="2">
        <f t="shared" si="2"/>
        <v>8</v>
      </c>
      <c r="L6" s="3">
        <f t="shared" si="3"/>
        <v>3</v>
      </c>
      <c r="M6">
        <v>634</v>
      </c>
      <c r="N6">
        <v>50</v>
      </c>
      <c r="O6">
        <f t="shared" si="4"/>
        <v>684</v>
      </c>
      <c r="P6">
        <f t="shared" si="5"/>
        <v>4</v>
      </c>
      <c r="Q6">
        <f t="shared" si="6"/>
        <v>6</v>
      </c>
      <c r="R6" s="1">
        <f t="shared" si="7"/>
        <v>62.902000000000001</v>
      </c>
      <c r="S6" s="2">
        <f t="shared" si="9"/>
        <v>2.8349999999999937</v>
      </c>
      <c r="T6" s="2">
        <f t="shared" si="8"/>
        <v>5</v>
      </c>
      <c r="U6" s="17"/>
    </row>
    <row r="7" spans="1:21" x14ac:dyDescent="0.25">
      <c r="A7" s="3" t="s">
        <v>22</v>
      </c>
      <c r="B7">
        <v>9</v>
      </c>
      <c r="C7">
        <v>9</v>
      </c>
      <c r="D7">
        <v>9</v>
      </c>
      <c r="E7">
        <v>3</v>
      </c>
      <c r="F7">
        <v>10</v>
      </c>
      <c r="G7">
        <v>9</v>
      </c>
      <c r="H7">
        <f t="shared" si="0"/>
        <v>49</v>
      </c>
      <c r="I7">
        <f t="shared" si="1"/>
        <v>6</v>
      </c>
      <c r="J7" s="1">
        <v>894</v>
      </c>
      <c r="K7" s="2">
        <f t="shared" si="2"/>
        <v>8</v>
      </c>
      <c r="L7" s="3">
        <f t="shared" si="3"/>
        <v>4</v>
      </c>
      <c r="M7">
        <v>533</v>
      </c>
      <c r="N7">
        <v>31</v>
      </c>
      <c r="O7">
        <f t="shared" si="4"/>
        <v>564</v>
      </c>
      <c r="P7">
        <f t="shared" si="5"/>
        <v>3</v>
      </c>
      <c r="Q7">
        <f t="shared" si="6"/>
        <v>12</v>
      </c>
      <c r="R7" s="1">
        <f t="shared" si="7"/>
        <v>60.893999999999998</v>
      </c>
      <c r="S7" s="2">
        <f t="shared" si="9"/>
        <v>2.0080000000000027</v>
      </c>
      <c r="T7" s="2">
        <f t="shared" si="8"/>
        <v>6</v>
      </c>
      <c r="U7" s="17"/>
    </row>
    <row r="8" spans="1:21" x14ac:dyDescent="0.25">
      <c r="A8" s="3" t="s">
        <v>27</v>
      </c>
      <c r="B8">
        <v>10</v>
      </c>
      <c r="C8">
        <v>8</v>
      </c>
      <c r="D8">
        <v>10</v>
      </c>
      <c r="E8">
        <v>5</v>
      </c>
      <c r="F8">
        <v>8</v>
      </c>
      <c r="G8">
        <v>8</v>
      </c>
      <c r="H8">
        <f t="shared" si="0"/>
        <v>49</v>
      </c>
      <c r="I8">
        <f t="shared" si="1"/>
        <v>6</v>
      </c>
      <c r="J8" s="1">
        <v>873</v>
      </c>
      <c r="K8" s="2">
        <f t="shared" si="2"/>
        <v>7</v>
      </c>
      <c r="L8" s="3">
        <f t="shared" si="3"/>
        <v>6</v>
      </c>
      <c r="M8">
        <v>511</v>
      </c>
      <c r="N8">
        <v>18</v>
      </c>
      <c r="O8">
        <f t="shared" si="4"/>
        <v>529</v>
      </c>
      <c r="P8">
        <f t="shared" si="5"/>
        <v>2</v>
      </c>
      <c r="Q8">
        <f t="shared" si="6"/>
        <v>14</v>
      </c>
      <c r="R8" s="1">
        <f t="shared" si="7"/>
        <v>58.872999999999998</v>
      </c>
      <c r="S8" s="2">
        <f t="shared" si="9"/>
        <v>2.0210000000000008</v>
      </c>
      <c r="T8" s="2">
        <f t="shared" si="8"/>
        <v>7</v>
      </c>
      <c r="U8" s="17"/>
    </row>
    <row r="9" spans="1:21" x14ac:dyDescent="0.25">
      <c r="A9" s="3" t="s">
        <v>0</v>
      </c>
      <c r="B9">
        <v>7</v>
      </c>
      <c r="C9">
        <v>10</v>
      </c>
      <c r="D9">
        <v>10</v>
      </c>
      <c r="E9">
        <v>5</v>
      </c>
      <c r="F9">
        <v>7</v>
      </c>
      <c r="G9">
        <v>10</v>
      </c>
      <c r="H9">
        <f t="shared" si="0"/>
        <v>49</v>
      </c>
      <c r="I9">
        <f t="shared" si="1"/>
        <v>6</v>
      </c>
      <c r="J9" s="1">
        <v>746</v>
      </c>
      <c r="K9" s="2">
        <f t="shared" si="2"/>
        <v>3</v>
      </c>
      <c r="L9" s="3">
        <f t="shared" si="3"/>
        <v>17</v>
      </c>
      <c r="M9">
        <v>473</v>
      </c>
      <c r="N9">
        <v>17</v>
      </c>
      <c r="O9">
        <f t="shared" si="4"/>
        <v>490</v>
      </c>
      <c r="P9">
        <f t="shared" si="5"/>
        <v>2</v>
      </c>
      <c r="Q9">
        <f t="shared" si="6"/>
        <v>16</v>
      </c>
      <c r="R9" s="1">
        <f t="shared" si="7"/>
        <v>54.746000000000002</v>
      </c>
      <c r="S9" s="2">
        <f t="shared" si="9"/>
        <v>4.1269999999999953</v>
      </c>
      <c r="T9" s="2">
        <f t="shared" si="8"/>
        <v>8</v>
      </c>
      <c r="U9" s="17"/>
    </row>
    <row r="10" spans="1:21" x14ac:dyDescent="0.25">
      <c r="A10" s="3" t="s">
        <v>13</v>
      </c>
      <c r="B10">
        <v>8</v>
      </c>
      <c r="C10">
        <v>9</v>
      </c>
      <c r="D10">
        <v>8</v>
      </c>
      <c r="E10">
        <v>8</v>
      </c>
      <c r="F10">
        <v>9</v>
      </c>
      <c r="G10">
        <v>2</v>
      </c>
      <c r="H10">
        <f t="shared" si="0"/>
        <v>44</v>
      </c>
      <c r="I10">
        <f t="shared" si="1"/>
        <v>10</v>
      </c>
      <c r="J10" s="1">
        <v>728</v>
      </c>
      <c r="K10" s="2">
        <f t="shared" si="2"/>
        <v>3</v>
      </c>
      <c r="L10" s="3">
        <f t="shared" si="3"/>
        <v>21</v>
      </c>
      <c r="M10">
        <v>850</v>
      </c>
      <c r="N10">
        <v>86</v>
      </c>
      <c r="O10">
        <f t="shared" si="4"/>
        <v>936</v>
      </c>
      <c r="P10">
        <f t="shared" si="5"/>
        <v>7</v>
      </c>
      <c r="Q10">
        <f t="shared" si="6"/>
        <v>2</v>
      </c>
      <c r="R10" s="1">
        <f t="shared" si="7"/>
        <v>54.728000000000002</v>
      </c>
      <c r="S10" s="2">
        <f t="shared" si="9"/>
        <v>1.8000000000000682E-2</v>
      </c>
      <c r="T10" s="2">
        <f t="shared" si="8"/>
        <v>9</v>
      </c>
      <c r="U10" s="17"/>
    </row>
    <row r="11" spans="1:21" x14ac:dyDescent="0.25">
      <c r="A11" s="3" t="s">
        <v>4</v>
      </c>
      <c r="B11">
        <v>9</v>
      </c>
      <c r="C11">
        <v>8</v>
      </c>
      <c r="D11">
        <v>9</v>
      </c>
      <c r="E11">
        <v>8</v>
      </c>
      <c r="F11">
        <v>10</v>
      </c>
      <c r="G11">
        <v>2</v>
      </c>
      <c r="H11">
        <f t="shared" si="0"/>
        <v>46</v>
      </c>
      <c r="I11">
        <f t="shared" si="1"/>
        <v>9</v>
      </c>
      <c r="J11" s="1">
        <v>804</v>
      </c>
      <c r="K11" s="2">
        <f t="shared" si="2"/>
        <v>5</v>
      </c>
      <c r="L11" s="3">
        <f t="shared" si="3"/>
        <v>10</v>
      </c>
      <c r="M11">
        <v>475</v>
      </c>
      <c r="N11">
        <v>11</v>
      </c>
      <c r="O11">
        <f t="shared" si="4"/>
        <v>486</v>
      </c>
      <c r="P11">
        <f t="shared" si="5"/>
        <v>2</v>
      </c>
      <c r="Q11">
        <f t="shared" si="6"/>
        <v>17</v>
      </c>
      <c r="R11" s="1">
        <f t="shared" si="7"/>
        <v>53.804000000000002</v>
      </c>
      <c r="S11" s="2">
        <f t="shared" si="9"/>
        <v>0.92399999999999949</v>
      </c>
      <c r="T11" s="2">
        <f t="shared" si="8"/>
        <v>10</v>
      </c>
      <c r="U11" s="17"/>
    </row>
    <row r="12" spans="1:21" x14ac:dyDescent="0.25">
      <c r="A12" s="3" t="s">
        <v>8</v>
      </c>
      <c r="B12" s="2">
        <v>6</v>
      </c>
      <c r="C12" s="2">
        <v>10</v>
      </c>
      <c r="D12" s="2">
        <v>9</v>
      </c>
      <c r="E12" s="2">
        <v>4</v>
      </c>
      <c r="F12" s="2">
        <v>9</v>
      </c>
      <c r="G12" s="2">
        <v>5</v>
      </c>
      <c r="H12" s="2">
        <f t="shared" si="0"/>
        <v>43</v>
      </c>
      <c r="I12" s="2">
        <f t="shared" si="1"/>
        <v>11</v>
      </c>
      <c r="J12" s="1">
        <v>865</v>
      </c>
      <c r="K12" s="2">
        <f t="shared" si="2"/>
        <v>7</v>
      </c>
      <c r="L12" s="3">
        <f t="shared" si="3"/>
        <v>7</v>
      </c>
      <c r="M12" s="2">
        <v>479</v>
      </c>
      <c r="N12" s="2">
        <v>14</v>
      </c>
      <c r="O12" s="2">
        <f t="shared" si="4"/>
        <v>493</v>
      </c>
      <c r="P12" s="2">
        <f t="shared" si="5"/>
        <v>2</v>
      </c>
      <c r="Q12" s="2">
        <f t="shared" si="6"/>
        <v>15</v>
      </c>
      <c r="R12" s="1">
        <f t="shared" si="7"/>
        <v>52.865000000000002</v>
      </c>
      <c r="S12" s="2">
        <f t="shared" si="9"/>
        <v>0.93900000000000006</v>
      </c>
      <c r="T12" s="2">
        <f t="shared" si="8"/>
        <v>11</v>
      </c>
      <c r="U12" s="17"/>
    </row>
    <row r="13" spans="1:21" x14ac:dyDescent="0.25">
      <c r="A13" s="3" t="s">
        <v>14</v>
      </c>
      <c r="B13">
        <v>9</v>
      </c>
      <c r="C13">
        <v>9</v>
      </c>
      <c r="D13">
        <v>6</v>
      </c>
      <c r="E13">
        <v>4</v>
      </c>
      <c r="F13">
        <v>9</v>
      </c>
      <c r="G13">
        <v>5</v>
      </c>
      <c r="H13">
        <f t="shared" si="0"/>
        <v>42</v>
      </c>
      <c r="I13">
        <f t="shared" si="1"/>
        <v>12</v>
      </c>
      <c r="J13" s="1">
        <v>819</v>
      </c>
      <c r="K13" s="2">
        <f t="shared" si="2"/>
        <v>5</v>
      </c>
      <c r="L13" s="3">
        <f t="shared" si="3"/>
        <v>9</v>
      </c>
      <c r="M13">
        <v>417</v>
      </c>
      <c r="N13">
        <v>12</v>
      </c>
      <c r="O13">
        <f t="shared" si="4"/>
        <v>429</v>
      </c>
      <c r="P13">
        <f t="shared" si="5"/>
        <v>1</v>
      </c>
      <c r="Q13">
        <f t="shared" si="6"/>
        <v>22</v>
      </c>
      <c r="R13" s="1">
        <f t="shared" si="7"/>
        <v>48.819000000000003</v>
      </c>
      <c r="S13" s="2">
        <f t="shared" si="9"/>
        <v>4.0459999999999994</v>
      </c>
      <c r="T13" s="2">
        <f t="shared" si="8"/>
        <v>12</v>
      </c>
      <c r="U13" s="17"/>
    </row>
    <row r="14" spans="1:21" x14ac:dyDescent="0.25">
      <c r="A14" s="3" t="s">
        <v>26</v>
      </c>
      <c r="B14">
        <v>8</v>
      </c>
      <c r="C14">
        <v>7</v>
      </c>
      <c r="D14">
        <v>7</v>
      </c>
      <c r="E14">
        <v>1</v>
      </c>
      <c r="F14">
        <v>10</v>
      </c>
      <c r="G14">
        <v>7</v>
      </c>
      <c r="H14">
        <f t="shared" si="0"/>
        <v>40</v>
      </c>
      <c r="I14">
        <f t="shared" si="1"/>
        <v>13</v>
      </c>
      <c r="J14" s="1">
        <v>846</v>
      </c>
      <c r="K14" s="2">
        <f t="shared" si="2"/>
        <v>6</v>
      </c>
      <c r="L14" s="3">
        <f t="shared" si="3"/>
        <v>8</v>
      </c>
      <c r="M14">
        <v>433</v>
      </c>
      <c r="N14">
        <v>10</v>
      </c>
      <c r="O14">
        <f t="shared" si="4"/>
        <v>443</v>
      </c>
      <c r="P14">
        <f t="shared" si="5"/>
        <v>1</v>
      </c>
      <c r="Q14">
        <f t="shared" si="6"/>
        <v>21</v>
      </c>
      <c r="R14" s="1">
        <f t="shared" si="7"/>
        <v>47.845999999999997</v>
      </c>
      <c r="S14" s="2">
        <f t="shared" si="9"/>
        <v>0.97300000000000608</v>
      </c>
      <c r="T14" s="2">
        <f t="shared" si="8"/>
        <v>13</v>
      </c>
      <c r="U14" s="17"/>
    </row>
    <row r="15" spans="1:21" x14ac:dyDescent="0.25">
      <c r="A15" s="3" t="s">
        <v>6</v>
      </c>
      <c r="B15">
        <v>7</v>
      </c>
      <c r="C15">
        <v>6</v>
      </c>
      <c r="D15">
        <v>9</v>
      </c>
      <c r="E15">
        <v>3</v>
      </c>
      <c r="F15">
        <v>8</v>
      </c>
      <c r="G15">
        <v>7</v>
      </c>
      <c r="H15">
        <f t="shared" si="0"/>
        <v>40</v>
      </c>
      <c r="I15">
        <f t="shared" si="1"/>
        <v>13</v>
      </c>
      <c r="J15" s="1">
        <v>764</v>
      </c>
      <c r="K15" s="2">
        <f t="shared" si="2"/>
        <v>4</v>
      </c>
      <c r="L15" s="3">
        <f t="shared" si="3"/>
        <v>15</v>
      </c>
      <c r="M15">
        <v>560</v>
      </c>
      <c r="N15">
        <v>26</v>
      </c>
      <c r="O15">
        <f t="shared" si="4"/>
        <v>586</v>
      </c>
      <c r="P15">
        <f t="shared" si="5"/>
        <v>3</v>
      </c>
      <c r="Q15">
        <f t="shared" si="6"/>
        <v>11</v>
      </c>
      <c r="R15" s="1">
        <f t="shared" si="7"/>
        <v>47.764000000000003</v>
      </c>
      <c r="S15" s="2">
        <f t="shared" si="9"/>
        <v>8.1999999999993634E-2</v>
      </c>
      <c r="T15" s="2">
        <f t="shared" si="8"/>
        <v>14</v>
      </c>
      <c r="U15" s="17"/>
    </row>
    <row r="16" spans="1:21" ht="15.75" thickBot="1" x14ac:dyDescent="0.3">
      <c r="A16" s="4" t="s">
        <v>11</v>
      </c>
      <c r="B16" s="5">
        <v>5</v>
      </c>
      <c r="C16" s="5">
        <v>5</v>
      </c>
      <c r="D16" s="5">
        <v>10</v>
      </c>
      <c r="E16" s="5">
        <v>5</v>
      </c>
      <c r="F16" s="5">
        <v>8</v>
      </c>
      <c r="G16" s="5">
        <v>5</v>
      </c>
      <c r="H16" s="5">
        <f t="shared" si="0"/>
        <v>38</v>
      </c>
      <c r="I16" s="5">
        <f t="shared" si="1"/>
        <v>18</v>
      </c>
      <c r="J16" s="6">
        <v>804</v>
      </c>
      <c r="K16" s="5">
        <f t="shared" si="2"/>
        <v>5</v>
      </c>
      <c r="L16" s="4">
        <f t="shared" si="3"/>
        <v>10</v>
      </c>
      <c r="M16" s="5">
        <v>604</v>
      </c>
      <c r="N16" s="5">
        <v>18</v>
      </c>
      <c r="O16" s="5">
        <f t="shared" si="4"/>
        <v>622</v>
      </c>
      <c r="P16" s="5">
        <f t="shared" si="5"/>
        <v>3</v>
      </c>
      <c r="Q16" s="5">
        <f t="shared" si="6"/>
        <v>9</v>
      </c>
      <c r="R16" s="6">
        <f t="shared" si="7"/>
        <v>46.804000000000002</v>
      </c>
      <c r="S16" s="5">
        <f t="shared" si="9"/>
        <v>0.96000000000000085</v>
      </c>
      <c r="T16" s="5">
        <f t="shared" si="8"/>
        <v>15</v>
      </c>
      <c r="U16" s="18"/>
    </row>
    <row r="17" spans="1:21" ht="15.75" thickTop="1" x14ac:dyDescent="0.25">
      <c r="A17" s="3" t="s">
        <v>2</v>
      </c>
      <c r="B17">
        <v>6</v>
      </c>
      <c r="C17">
        <v>8</v>
      </c>
      <c r="D17">
        <v>9</v>
      </c>
      <c r="E17">
        <v>4</v>
      </c>
      <c r="F17">
        <v>8</v>
      </c>
      <c r="G17">
        <v>4</v>
      </c>
      <c r="H17">
        <f t="shared" si="0"/>
        <v>39</v>
      </c>
      <c r="I17">
        <f t="shared" si="1"/>
        <v>17</v>
      </c>
      <c r="J17" s="1">
        <v>799</v>
      </c>
      <c r="K17" s="2">
        <f t="shared" si="2"/>
        <v>5</v>
      </c>
      <c r="L17" s="3">
        <f t="shared" si="3"/>
        <v>12</v>
      </c>
      <c r="M17">
        <v>364</v>
      </c>
      <c r="N17">
        <v>3</v>
      </c>
      <c r="O17">
        <f t="shared" si="4"/>
        <v>367</v>
      </c>
      <c r="P17">
        <f t="shared" si="5"/>
        <v>1</v>
      </c>
      <c r="Q17">
        <f t="shared" si="6"/>
        <v>27</v>
      </c>
      <c r="R17" s="1">
        <f t="shared" si="7"/>
        <v>45.798999999999999</v>
      </c>
      <c r="S17" s="2">
        <f t="shared" si="9"/>
        <v>1.0050000000000026</v>
      </c>
      <c r="T17" s="2">
        <f t="shared" si="8"/>
        <v>16</v>
      </c>
      <c r="U17" s="16" t="s">
        <v>53</v>
      </c>
    </row>
    <row r="18" spans="1:21" x14ac:dyDescent="0.25">
      <c r="A18" s="3" t="s">
        <v>23</v>
      </c>
      <c r="B18">
        <v>9</v>
      </c>
      <c r="C18">
        <v>7</v>
      </c>
      <c r="D18">
        <v>7</v>
      </c>
      <c r="E18">
        <v>4</v>
      </c>
      <c r="F18">
        <v>10</v>
      </c>
      <c r="G18">
        <v>3</v>
      </c>
      <c r="H18">
        <f t="shared" si="0"/>
        <v>40</v>
      </c>
      <c r="I18">
        <f t="shared" si="1"/>
        <v>13</v>
      </c>
      <c r="J18" s="1">
        <v>776</v>
      </c>
      <c r="K18" s="2">
        <f t="shared" si="2"/>
        <v>4</v>
      </c>
      <c r="L18" s="3">
        <f t="shared" si="3"/>
        <v>14</v>
      </c>
      <c r="M18">
        <v>405</v>
      </c>
      <c r="N18">
        <v>4</v>
      </c>
      <c r="O18">
        <f t="shared" si="4"/>
        <v>409</v>
      </c>
      <c r="P18">
        <f t="shared" si="5"/>
        <v>1</v>
      </c>
      <c r="Q18">
        <f t="shared" si="6"/>
        <v>23</v>
      </c>
      <c r="R18" s="1">
        <f t="shared" si="7"/>
        <v>45.776000000000003</v>
      </c>
      <c r="S18" s="2">
        <f t="shared" si="9"/>
        <v>2.2999999999996135E-2</v>
      </c>
      <c r="T18" s="2">
        <f t="shared" si="8"/>
        <v>17</v>
      </c>
      <c r="U18" s="17"/>
    </row>
    <row r="19" spans="1:21" x14ac:dyDescent="0.25">
      <c r="A19" s="3" t="s">
        <v>16</v>
      </c>
      <c r="B19" s="2">
        <v>7</v>
      </c>
      <c r="C19" s="2">
        <v>3</v>
      </c>
      <c r="D19" s="2">
        <v>8</v>
      </c>
      <c r="E19" s="2">
        <v>7</v>
      </c>
      <c r="F19" s="2">
        <v>9</v>
      </c>
      <c r="G19" s="2">
        <v>6</v>
      </c>
      <c r="H19" s="2">
        <f t="shared" si="0"/>
        <v>40</v>
      </c>
      <c r="I19" s="2">
        <f t="shared" si="1"/>
        <v>13</v>
      </c>
      <c r="J19" s="1">
        <v>740</v>
      </c>
      <c r="K19" s="2">
        <f t="shared" si="2"/>
        <v>3</v>
      </c>
      <c r="L19" s="3">
        <f t="shared" si="3"/>
        <v>19</v>
      </c>
      <c r="M19" s="2">
        <v>317</v>
      </c>
      <c r="N19" s="2">
        <v>2</v>
      </c>
      <c r="O19" s="2">
        <f t="shared" si="4"/>
        <v>319</v>
      </c>
      <c r="P19" s="2">
        <f t="shared" si="5"/>
        <v>0</v>
      </c>
      <c r="Q19" s="2">
        <f t="shared" si="6"/>
        <v>32</v>
      </c>
      <c r="R19" s="1">
        <f t="shared" si="7"/>
        <v>43.74</v>
      </c>
      <c r="S19" s="2">
        <f t="shared" si="9"/>
        <v>2.0360000000000014</v>
      </c>
      <c r="T19" s="2">
        <f t="shared" si="8"/>
        <v>18</v>
      </c>
      <c r="U19" s="17"/>
    </row>
    <row r="20" spans="1:21" x14ac:dyDescent="0.25">
      <c r="A20" s="3" t="s">
        <v>9</v>
      </c>
      <c r="B20" s="2">
        <v>6</v>
      </c>
      <c r="C20" s="2">
        <v>4</v>
      </c>
      <c r="D20" s="2">
        <v>8</v>
      </c>
      <c r="E20" s="2">
        <v>6</v>
      </c>
      <c r="F20" s="2">
        <v>8</v>
      </c>
      <c r="G20" s="2">
        <v>1</v>
      </c>
      <c r="H20" s="2">
        <f t="shared" si="0"/>
        <v>33</v>
      </c>
      <c r="I20" s="2">
        <f t="shared" si="1"/>
        <v>24</v>
      </c>
      <c r="J20" s="1">
        <v>748</v>
      </c>
      <c r="K20" s="2">
        <f t="shared" si="2"/>
        <v>3</v>
      </c>
      <c r="L20" s="3">
        <f t="shared" si="3"/>
        <v>16</v>
      </c>
      <c r="M20" s="2">
        <v>754</v>
      </c>
      <c r="N20" s="2">
        <v>36</v>
      </c>
      <c r="O20" s="2">
        <f t="shared" si="4"/>
        <v>790</v>
      </c>
      <c r="P20" s="2">
        <f t="shared" si="5"/>
        <v>5</v>
      </c>
      <c r="Q20" s="2">
        <f t="shared" si="6"/>
        <v>3</v>
      </c>
      <c r="R20" s="1">
        <f t="shared" si="7"/>
        <v>41.747999999999998</v>
      </c>
      <c r="S20" s="2">
        <f t="shared" si="9"/>
        <v>1.9920000000000044</v>
      </c>
      <c r="T20" s="2">
        <f t="shared" si="8"/>
        <v>19</v>
      </c>
      <c r="U20" s="17"/>
    </row>
    <row r="21" spans="1:21" x14ac:dyDescent="0.25">
      <c r="A21" s="3" t="s">
        <v>21</v>
      </c>
      <c r="B21">
        <v>6</v>
      </c>
      <c r="C21">
        <v>6</v>
      </c>
      <c r="D21">
        <v>9</v>
      </c>
      <c r="E21">
        <v>4</v>
      </c>
      <c r="F21">
        <v>9</v>
      </c>
      <c r="G21">
        <v>2</v>
      </c>
      <c r="H21">
        <f t="shared" si="0"/>
        <v>36</v>
      </c>
      <c r="I21">
        <f t="shared" si="1"/>
        <v>20</v>
      </c>
      <c r="J21" s="1">
        <v>720</v>
      </c>
      <c r="K21" s="2">
        <f t="shared" si="2"/>
        <v>3</v>
      </c>
      <c r="L21" s="3">
        <f t="shared" si="3"/>
        <v>24</v>
      </c>
      <c r="M21">
        <v>508</v>
      </c>
      <c r="N21">
        <v>24</v>
      </c>
      <c r="O21">
        <f t="shared" si="4"/>
        <v>532</v>
      </c>
      <c r="P21">
        <f t="shared" si="5"/>
        <v>2</v>
      </c>
      <c r="Q21">
        <f t="shared" si="6"/>
        <v>13</v>
      </c>
      <c r="R21" s="1">
        <f t="shared" si="7"/>
        <v>41.72</v>
      </c>
      <c r="S21" s="2">
        <f t="shared" si="9"/>
        <v>2.7999999999998693E-2</v>
      </c>
      <c r="T21" s="2">
        <f t="shared" si="8"/>
        <v>20</v>
      </c>
      <c r="U21" s="17"/>
    </row>
    <row r="22" spans="1:21" x14ac:dyDescent="0.25">
      <c r="A22" s="3" t="s">
        <v>15</v>
      </c>
      <c r="B22">
        <v>6</v>
      </c>
      <c r="C22">
        <v>3</v>
      </c>
      <c r="D22">
        <v>9</v>
      </c>
      <c r="E22">
        <v>5</v>
      </c>
      <c r="F22">
        <v>8</v>
      </c>
      <c r="G22">
        <v>6</v>
      </c>
      <c r="H22">
        <f t="shared" si="0"/>
        <v>37</v>
      </c>
      <c r="I22">
        <f t="shared" si="1"/>
        <v>19</v>
      </c>
      <c r="J22" s="1">
        <v>744</v>
      </c>
      <c r="K22" s="2">
        <f t="shared" si="2"/>
        <v>3</v>
      </c>
      <c r="L22" s="3">
        <f t="shared" si="3"/>
        <v>18</v>
      </c>
      <c r="M22">
        <v>323</v>
      </c>
      <c r="N22">
        <v>2</v>
      </c>
      <c r="O22">
        <f t="shared" si="4"/>
        <v>325</v>
      </c>
      <c r="P22">
        <f t="shared" si="5"/>
        <v>0</v>
      </c>
      <c r="Q22">
        <f t="shared" si="6"/>
        <v>31</v>
      </c>
      <c r="R22" s="1">
        <f t="shared" si="7"/>
        <v>40.744</v>
      </c>
      <c r="S22" s="2">
        <f t="shared" si="9"/>
        <v>0.97599999999999909</v>
      </c>
      <c r="T22" s="2">
        <f t="shared" si="8"/>
        <v>21</v>
      </c>
      <c r="U22" s="17"/>
    </row>
    <row r="23" spans="1:21" x14ac:dyDescent="0.25">
      <c r="A23" s="3" t="s">
        <v>17</v>
      </c>
      <c r="B23">
        <v>6</v>
      </c>
      <c r="C23">
        <v>4</v>
      </c>
      <c r="D23">
        <v>9</v>
      </c>
      <c r="E23">
        <v>6</v>
      </c>
      <c r="F23">
        <v>7</v>
      </c>
      <c r="G23">
        <v>3</v>
      </c>
      <c r="H23">
        <f t="shared" si="0"/>
        <v>35</v>
      </c>
      <c r="I23">
        <f t="shared" si="1"/>
        <v>21</v>
      </c>
      <c r="J23" s="1">
        <v>658</v>
      </c>
      <c r="K23" s="2">
        <f t="shared" si="2"/>
        <v>1</v>
      </c>
      <c r="L23" s="3">
        <f t="shared" si="3"/>
        <v>30</v>
      </c>
      <c r="M23">
        <v>457</v>
      </c>
      <c r="N23">
        <v>2</v>
      </c>
      <c r="O23">
        <f t="shared" si="4"/>
        <v>459</v>
      </c>
      <c r="P23">
        <f t="shared" si="5"/>
        <v>2</v>
      </c>
      <c r="Q23">
        <f t="shared" si="6"/>
        <v>20</v>
      </c>
      <c r="R23" s="1">
        <f t="shared" si="7"/>
        <v>38.658000000000001</v>
      </c>
      <c r="S23" s="2">
        <f t="shared" si="9"/>
        <v>2.0859999999999985</v>
      </c>
      <c r="T23" s="2">
        <f t="shared" si="8"/>
        <v>22</v>
      </c>
      <c r="U23" s="17"/>
    </row>
    <row r="24" spans="1:21" x14ac:dyDescent="0.25">
      <c r="A24" s="3" t="s">
        <v>20</v>
      </c>
      <c r="B24">
        <v>5</v>
      </c>
      <c r="C24">
        <v>3</v>
      </c>
      <c r="D24">
        <v>9</v>
      </c>
      <c r="E24">
        <v>3</v>
      </c>
      <c r="F24">
        <v>8</v>
      </c>
      <c r="G24">
        <v>1</v>
      </c>
      <c r="H24">
        <f t="shared" si="0"/>
        <v>29</v>
      </c>
      <c r="I24">
        <f t="shared" si="1"/>
        <v>28</v>
      </c>
      <c r="J24" s="1">
        <v>779</v>
      </c>
      <c r="K24" s="2">
        <f t="shared" si="2"/>
        <v>4</v>
      </c>
      <c r="L24" s="3">
        <f t="shared" si="3"/>
        <v>13</v>
      </c>
      <c r="M24">
        <v>699</v>
      </c>
      <c r="N24">
        <v>15</v>
      </c>
      <c r="O24">
        <f t="shared" si="4"/>
        <v>714</v>
      </c>
      <c r="P24">
        <f t="shared" si="5"/>
        <v>4</v>
      </c>
      <c r="Q24">
        <f t="shared" si="6"/>
        <v>4</v>
      </c>
      <c r="R24" s="1">
        <f t="shared" si="7"/>
        <v>37.779000000000003</v>
      </c>
      <c r="S24" s="2">
        <f t="shared" si="9"/>
        <v>0.87899999999999778</v>
      </c>
      <c r="T24" s="2">
        <f t="shared" si="8"/>
        <v>23</v>
      </c>
      <c r="U24" s="17"/>
    </row>
    <row r="25" spans="1:21" x14ac:dyDescent="0.25">
      <c r="A25" s="3" t="s">
        <v>25</v>
      </c>
      <c r="B25">
        <v>6</v>
      </c>
      <c r="C25">
        <v>5</v>
      </c>
      <c r="D25">
        <v>8</v>
      </c>
      <c r="E25">
        <v>3</v>
      </c>
      <c r="F25">
        <v>8</v>
      </c>
      <c r="G25">
        <v>2</v>
      </c>
      <c r="H25">
        <f t="shared" si="0"/>
        <v>32</v>
      </c>
      <c r="I25">
        <f t="shared" si="1"/>
        <v>25</v>
      </c>
      <c r="J25" s="1">
        <v>682</v>
      </c>
      <c r="K25" s="2">
        <f t="shared" si="2"/>
        <v>2</v>
      </c>
      <c r="L25" s="3">
        <f t="shared" si="3"/>
        <v>27</v>
      </c>
      <c r="M25">
        <v>616</v>
      </c>
      <c r="N25">
        <v>23</v>
      </c>
      <c r="O25">
        <f t="shared" si="4"/>
        <v>639</v>
      </c>
      <c r="P25">
        <f t="shared" si="5"/>
        <v>3</v>
      </c>
      <c r="Q25">
        <f t="shared" si="6"/>
        <v>8</v>
      </c>
      <c r="R25" s="1">
        <f t="shared" si="7"/>
        <v>37.682000000000002</v>
      </c>
      <c r="S25" s="2">
        <f t="shared" si="9"/>
        <v>9.7000000000001307E-2</v>
      </c>
      <c r="T25" s="2">
        <f t="shared" si="8"/>
        <v>24</v>
      </c>
      <c r="U25" s="17"/>
    </row>
    <row r="26" spans="1:21" x14ac:dyDescent="0.25">
      <c r="A26" s="3" t="s">
        <v>30</v>
      </c>
      <c r="B26">
        <v>6</v>
      </c>
      <c r="C26">
        <v>6</v>
      </c>
      <c r="D26">
        <v>9</v>
      </c>
      <c r="E26">
        <v>2</v>
      </c>
      <c r="F26">
        <v>8</v>
      </c>
      <c r="G26">
        <v>3</v>
      </c>
      <c r="H26">
        <f t="shared" si="0"/>
        <v>34</v>
      </c>
      <c r="I26">
        <f t="shared" si="1"/>
        <v>22</v>
      </c>
      <c r="J26" s="1">
        <v>662</v>
      </c>
      <c r="K26" s="2">
        <f t="shared" si="2"/>
        <v>1</v>
      </c>
      <c r="L26" s="3">
        <f t="shared" si="3"/>
        <v>28</v>
      </c>
      <c r="M26">
        <v>477</v>
      </c>
      <c r="N26">
        <v>2</v>
      </c>
      <c r="O26">
        <f t="shared" si="4"/>
        <v>479</v>
      </c>
      <c r="P26">
        <f t="shared" si="5"/>
        <v>2</v>
      </c>
      <c r="Q26">
        <f t="shared" si="6"/>
        <v>18</v>
      </c>
      <c r="R26" s="1">
        <f t="shared" si="7"/>
        <v>37.661999999999999</v>
      </c>
      <c r="S26" s="2">
        <f t="shared" si="9"/>
        <v>2.0000000000003126E-2</v>
      </c>
      <c r="T26" s="2">
        <f t="shared" si="8"/>
        <v>25</v>
      </c>
      <c r="U26" s="17"/>
    </row>
    <row r="27" spans="1:21" ht="15.75" thickBot="1" x14ac:dyDescent="0.3">
      <c r="A27" s="3" t="s">
        <v>29</v>
      </c>
      <c r="B27">
        <v>5</v>
      </c>
      <c r="C27">
        <v>3</v>
      </c>
      <c r="D27">
        <v>9</v>
      </c>
      <c r="E27">
        <v>4</v>
      </c>
      <c r="F27">
        <v>9</v>
      </c>
      <c r="G27">
        <v>4</v>
      </c>
      <c r="H27">
        <f t="shared" si="0"/>
        <v>34</v>
      </c>
      <c r="I27">
        <f t="shared" si="1"/>
        <v>22</v>
      </c>
      <c r="J27" s="1">
        <v>640</v>
      </c>
      <c r="K27" s="2">
        <f t="shared" si="2"/>
        <v>0</v>
      </c>
      <c r="L27" s="3">
        <f t="shared" si="3"/>
        <v>31</v>
      </c>
      <c r="M27">
        <v>457</v>
      </c>
      <c r="N27">
        <v>3</v>
      </c>
      <c r="O27">
        <f t="shared" si="4"/>
        <v>460</v>
      </c>
      <c r="P27">
        <f t="shared" si="5"/>
        <v>2</v>
      </c>
      <c r="Q27">
        <f t="shared" si="6"/>
        <v>19</v>
      </c>
      <c r="R27" s="1">
        <f t="shared" si="7"/>
        <v>36.64</v>
      </c>
      <c r="S27" s="2">
        <f t="shared" si="9"/>
        <v>1.0219999999999985</v>
      </c>
      <c r="T27" s="2">
        <f t="shared" si="8"/>
        <v>26</v>
      </c>
      <c r="U27" s="18"/>
    </row>
    <row r="28" spans="1:21" ht="15.75" thickTop="1" x14ac:dyDescent="0.25">
      <c r="A28" s="7" t="s">
        <v>18</v>
      </c>
      <c r="B28" s="8">
        <v>4</v>
      </c>
      <c r="C28" s="8">
        <v>7</v>
      </c>
      <c r="D28" s="8">
        <v>6</v>
      </c>
      <c r="E28" s="8">
        <v>4</v>
      </c>
      <c r="F28" s="8">
        <v>8</v>
      </c>
      <c r="G28" s="8">
        <v>1</v>
      </c>
      <c r="H28" s="8">
        <f t="shared" si="0"/>
        <v>30</v>
      </c>
      <c r="I28" s="8">
        <f t="shared" si="1"/>
        <v>27</v>
      </c>
      <c r="J28" s="9">
        <v>722</v>
      </c>
      <c r="K28" s="8">
        <f t="shared" si="2"/>
        <v>3</v>
      </c>
      <c r="L28" s="7">
        <f t="shared" si="3"/>
        <v>23</v>
      </c>
      <c r="M28" s="8">
        <v>365</v>
      </c>
      <c r="N28" s="8">
        <v>3</v>
      </c>
      <c r="O28" s="8">
        <f t="shared" si="4"/>
        <v>368</v>
      </c>
      <c r="P28" s="8">
        <f t="shared" si="5"/>
        <v>1</v>
      </c>
      <c r="Q28" s="8">
        <f t="shared" si="6"/>
        <v>26</v>
      </c>
      <c r="R28" s="9">
        <f t="shared" si="7"/>
        <v>34.722000000000001</v>
      </c>
      <c r="S28" s="8">
        <f t="shared" si="9"/>
        <v>1.9179999999999993</v>
      </c>
      <c r="T28" s="8">
        <f t="shared" si="8"/>
        <v>27</v>
      </c>
      <c r="U28" s="16" t="s">
        <v>52</v>
      </c>
    </row>
    <row r="29" spans="1:21" x14ac:dyDescent="0.25">
      <c r="A29" s="3" t="s">
        <v>1</v>
      </c>
      <c r="B29">
        <v>4</v>
      </c>
      <c r="C29">
        <v>5</v>
      </c>
      <c r="D29">
        <v>9</v>
      </c>
      <c r="E29">
        <v>2</v>
      </c>
      <c r="F29">
        <v>8</v>
      </c>
      <c r="G29">
        <v>4</v>
      </c>
      <c r="H29">
        <f t="shared" si="0"/>
        <v>32</v>
      </c>
      <c r="I29">
        <f t="shared" si="1"/>
        <v>25</v>
      </c>
      <c r="J29" s="1">
        <v>660</v>
      </c>
      <c r="K29" s="2">
        <f t="shared" si="2"/>
        <v>1</v>
      </c>
      <c r="L29" s="3">
        <f t="shared" si="3"/>
        <v>29</v>
      </c>
      <c r="M29">
        <v>400</v>
      </c>
      <c r="N29">
        <v>1</v>
      </c>
      <c r="O29">
        <f t="shared" si="4"/>
        <v>401</v>
      </c>
      <c r="P29">
        <f t="shared" si="5"/>
        <v>1</v>
      </c>
      <c r="Q29">
        <f t="shared" si="6"/>
        <v>24</v>
      </c>
      <c r="R29" s="1">
        <f t="shared" si="7"/>
        <v>34.659999999999997</v>
      </c>
      <c r="S29" s="2">
        <f t="shared" si="9"/>
        <v>6.2000000000004718E-2</v>
      </c>
      <c r="T29" s="2">
        <f t="shared" si="8"/>
        <v>28</v>
      </c>
      <c r="U29" s="17"/>
    </row>
    <row r="30" spans="1:21" x14ac:dyDescent="0.25">
      <c r="A30" s="3" t="s">
        <v>19</v>
      </c>
      <c r="B30">
        <v>4</v>
      </c>
      <c r="C30">
        <v>5</v>
      </c>
      <c r="D30">
        <v>7</v>
      </c>
      <c r="E30">
        <v>2</v>
      </c>
      <c r="F30">
        <v>9</v>
      </c>
      <c r="G30">
        <v>1</v>
      </c>
      <c r="H30">
        <f t="shared" si="0"/>
        <v>28</v>
      </c>
      <c r="I30">
        <f t="shared" si="1"/>
        <v>29</v>
      </c>
      <c r="J30" s="1">
        <v>724</v>
      </c>
      <c r="K30" s="2">
        <f t="shared" si="2"/>
        <v>3</v>
      </c>
      <c r="L30" s="3">
        <f t="shared" si="3"/>
        <v>22</v>
      </c>
      <c r="M30">
        <v>342</v>
      </c>
      <c r="N30">
        <v>3</v>
      </c>
      <c r="O30">
        <f t="shared" si="4"/>
        <v>345</v>
      </c>
      <c r="P30">
        <f t="shared" si="5"/>
        <v>0</v>
      </c>
      <c r="Q30">
        <f t="shared" si="6"/>
        <v>30</v>
      </c>
      <c r="R30" s="1">
        <f t="shared" si="7"/>
        <v>31.724</v>
      </c>
      <c r="S30" s="2">
        <f t="shared" si="9"/>
        <v>2.9359999999999964</v>
      </c>
      <c r="T30" s="2">
        <f t="shared" si="8"/>
        <v>29</v>
      </c>
      <c r="U30" s="17"/>
    </row>
    <row r="31" spans="1:21" x14ac:dyDescent="0.25">
      <c r="A31" s="3" t="s">
        <v>12</v>
      </c>
      <c r="B31">
        <v>3</v>
      </c>
      <c r="C31">
        <v>4</v>
      </c>
      <c r="D31">
        <v>7</v>
      </c>
      <c r="E31">
        <v>2</v>
      </c>
      <c r="F31">
        <v>8</v>
      </c>
      <c r="G31">
        <v>1</v>
      </c>
      <c r="H31">
        <f t="shared" si="0"/>
        <v>25</v>
      </c>
      <c r="I31">
        <f t="shared" si="1"/>
        <v>31</v>
      </c>
      <c r="J31" s="1">
        <v>704</v>
      </c>
      <c r="K31" s="2">
        <f t="shared" si="2"/>
        <v>2</v>
      </c>
      <c r="L31" s="3">
        <f t="shared" si="3"/>
        <v>25</v>
      </c>
      <c r="M31">
        <v>372</v>
      </c>
      <c r="N31">
        <v>11</v>
      </c>
      <c r="O31">
        <f t="shared" si="4"/>
        <v>383</v>
      </c>
      <c r="P31">
        <f t="shared" si="5"/>
        <v>1</v>
      </c>
      <c r="Q31">
        <f t="shared" si="6"/>
        <v>25</v>
      </c>
      <c r="R31" s="1">
        <f t="shared" si="7"/>
        <v>28.704000000000001</v>
      </c>
      <c r="S31" s="2">
        <f t="shared" si="9"/>
        <v>3.0199999999999996</v>
      </c>
      <c r="T31" s="2">
        <f t="shared" si="8"/>
        <v>30</v>
      </c>
      <c r="U31" s="17"/>
    </row>
    <row r="32" spans="1:21" x14ac:dyDescent="0.25">
      <c r="A32" s="3" t="s">
        <v>5</v>
      </c>
      <c r="B32">
        <v>5</v>
      </c>
      <c r="C32">
        <v>1</v>
      </c>
      <c r="D32">
        <v>9</v>
      </c>
      <c r="E32">
        <v>2</v>
      </c>
      <c r="F32">
        <v>8</v>
      </c>
      <c r="G32">
        <v>1</v>
      </c>
      <c r="H32">
        <f t="shared" si="0"/>
        <v>26</v>
      </c>
      <c r="I32">
        <f t="shared" si="1"/>
        <v>30</v>
      </c>
      <c r="J32" s="1">
        <v>700</v>
      </c>
      <c r="K32" s="2">
        <f t="shared" si="2"/>
        <v>2</v>
      </c>
      <c r="L32" s="3">
        <f t="shared" si="3"/>
        <v>26</v>
      </c>
      <c r="M32">
        <v>361</v>
      </c>
      <c r="N32">
        <v>4</v>
      </c>
      <c r="O32">
        <f t="shared" si="4"/>
        <v>365</v>
      </c>
      <c r="P32">
        <f t="shared" si="5"/>
        <v>0</v>
      </c>
      <c r="Q32">
        <f t="shared" si="6"/>
        <v>28</v>
      </c>
      <c r="R32" s="1">
        <f t="shared" si="7"/>
        <v>28.7</v>
      </c>
      <c r="S32" s="2">
        <f t="shared" si="9"/>
        <v>4.0000000000013358E-3</v>
      </c>
      <c r="T32" s="2">
        <f t="shared" si="8"/>
        <v>31</v>
      </c>
      <c r="U32" s="17"/>
    </row>
    <row r="33" spans="1:21" ht="15.75" thickBot="1" x14ac:dyDescent="0.3">
      <c r="A33" s="3" t="s">
        <v>10</v>
      </c>
      <c r="B33" s="2">
        <v>3</v>
      </c>
      <c r="C33" s="2">
        <v>2</v>
      </c>
      <c r="D33" s="2">
        <v>9</v>
      </c>
      <c r="E33" s="2">
        <v>3</v>
      </c>
      <c r="F33" s="2">
        <v>6</v>
      </c>
      <c r="G33" s="2">
        <v>1</v>
      </c>
      <c r="H33" s="2">
        <f t="shared" si="0"/>
        <v>24</v>
      </c>
      <c r="I33" s="2">
        <f t="shared" si="1"/>
        <v>32</v>
      </c>
      <c r="J33" s="1">
        <v>627</v>
      </c>
      <c r="K33" s="2">
        <f t="shared" si="2"/>
        <v>0</v>
      </c>
      <c r="L33" s="3">
        <f t="shared" si="3"/>
        <v>32</v>
      </c>
      <c r="M33" s="2">
        <v>359</v>
      </c>
      <c r="N33" s="2">
        <v>2</v>
      </c>
      <c r="O33" s="2">
        <f t="shared" si="4"/>
        <v>361</v>
      </c>
      <c r="P33" s="2">
        <f t="shared" si="5"/>
        <v>0</v>
      </c>
      <c r="Q33" s="2">
        <f t="shared" si="6"/>
        <v>29</v>
      </c>
      <c r="R33" s="1">
        <f t="shared" si="7"/>
        <v>24.626999999999999</v>
      </c>
      <c r="S33" s="2">
        <f t="shared" si="9"/>
        <v>4.0730000000000004</v>
      </c>
      <c r="T33" s="2">
        <f t="shared" si="8"/>
        <v>32</v>
      </c>
      <c r="U33" s="18"/>
    </row>
    <row r="34" spans="1:21" ht="15.75" thickTop="1" x14ac:dyDescent="0.25"/>
  </sheetData>
  <mergeCells count="3">
    <mergeCell ref="U28:U33"/>
    <mergeCell ref="U2:U16"/>
    <mergeCell ref="U17:U27"/>
  </mergeCells>
  <phoneticPr fontId="1" type="noConversion"/>
  <pageMargins left="0.7" right="0.7" top="0.75" bottom="0.75" header="0.3" footer="0.3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</dc:creator>
  <cp:lastModifiedBy>Zs</cp:lastModifiedBy>
  <cp:lastPrinted>2021-05-31T22:10:05Z</cp:lastPrinted>
  <dcterms:created xsi:type="dcterms:W3CDTF">2021-05-31T20:34:50Z</dcterms:created>
  <dcterms:modified xsi:type="dcterms:W3CDTF">2021-05-31T22:17:49Z</dcterms:modified>
</cp:coreProperties>
</file>