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non\bmf\2020osz\Prog3ZH1\"/>
    </mc:Choice>
  </mc:AlternateContent>
  <bookViews>
    <workbookView xWindow="0" yWindow="0" windowWidth="20490" windowHeight="7905" activeTab="1"/>
  </bookViews>
  <sheets>
    <sheet name="PRJ" sheetId="1" r:id="rId1"/>
    <sheet name="ZH1" sheetId="3" r:id="rId2"/>
  </sheets>
  <calcPr calcId="162913"/>
</workbook>
</file>

<file path=xl/calcChain.xml><?xml version="1.0" encoding="utf-8"?>
<calcChain xmlns="http://schemas.openxmlformats.org/spreadsheetml/2006/main">
  <c r="K56" i="3" l="1"/>
  <c r="K3" i="3" l="1"/>
  <c r="L3" i="3" s="1"/>
  <c r="M3" i="3" s="1"/>
  <c r="L56" i="3" l="1"/>
  <c r="M56" i="3" s="1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L9" i="3" l="1"/>
  <c r="M9" i="3" s="1"/>
  <c r="L41" i="3"/>
  <c r="M41" i="3" s="1"/>
  <c r="L25" i="3"/>
  <c r="M25" i="3" s="1"/>
  <c r="L7" i="3"/>
  <c r="M7" i="3" s="1"/>
  <c r="L33" i="3"/>
  <c r="M33" i="3" s="1"/>
  <c r="L44" i="3"/>
  <c r="M44" i="3" s="1"/>
  <c r="L4" i="3"/>
  <c r="M4" i="3" s="1"/>
  <c r="L8" i="3"/>
  <c r="M8" i="3" s="1"/>
  <c r="L11" i="3"/>
  <c r="M11" i="3" s="1"/>
  <c r="L15" i="3"/>
  <c r="M15" i="3" s="1"/>
  <c r="L19" i="3"/>
  <c r="M19" i="3" s="1"/>
  <c r="L23" i="3"/>
  <c r="M23" i="3" s="1"/>
  <c r="L45" i="3"/>
  <c r="M45" i="3" s="1"/>
  <c r="L49" i="3"/>
  <c r="M49" i="3" s="1"/>
  <c r="L53" i="3"/>
  <c r="M53" i="3" s="1"/>
  <c r="L29" i="3"/>
  <c r="M29" i="3" s="1"/>
  <c r="L48" i="3"/>
  <c r="M48" i="3" s="1"/>
  <c r="L12" i="3"/>
  <c r="M12" i="3" s="1"/>
  <c r="L16" i="3"/>
  <c r="M16" i="3" s="1"/>
  <c r="L20" i="3"/>
  <c r="M20" i="3" s="1"/>
  <c r="L24" i="3"/>
  <c r="M24" i="3" s="1"/>
  <c r="L27" i="3"/>
  <c r="M27" i="3" s="1"/>
  <c r="L31" i="3"/>
  <c r="M31" i="3" s="1"/>
  <c r="L35" i="3"/>
  <c r="M35" i="3" s="1"/>
  <c r="L39" i="3"/>
  <c r="M39" i="3" s="1"/>
  <c r="L37" i="3"/>
  <c r="M37" i="3" s="1"/>
  <c r="L52" i="3"/>
  <c r="M52" i="3" s="1"/>
  <c r="L5" i="3"/>
  <c r="M5" i="3" s="1"/>
  <c r="L13" i="3"/>
  <c r="M13" i="3" s="1"/>
  <c r="L17" i="3"/>
  <c r="M17" i="3" s="1"/>
  <c r="L21" i="3"/>
  <c r="M21" i="3" s="1"/>
  <c r="L28" i="3"/>
  <c r="M28" i="3" s="1"/>
  <c r="L32" i="3"/>
  <c r="M32" i="3" s="1"/>
  <c r="L36" i="3"/>
  <c r="M36" i="3" s="1"/>
  <c r="L40" i="3"/>
  <c r="M40" i="3" s="1"/>
  <c r="L43" i="3"/>
  <c r="M43" i="3" s="1"/>
  <c r="L47" i="3"/>
  <c r="M47" i="3" s="1"/>
  <c r="L51" i="3"/>
  <c r="M51" i="3" s="1"/>
  <c r="L55" i="3"/>
  <c r="M55" i="3" s="1"/>
  <c r="L6" i="3"/>
  <c r="M6" i="3" s="1"/>
  <c r="L10" i="3"/>
  <c r="M10" i="3" s="1"/>
  <c r="L14" i="3"/>
  <c r="M14" i="3" s="1"/>
  <c r="L18" i="3"/>
  <c r="M18" i="3" s="1"/>
  <c r="L22" i="3"/>
  <c r="M22" i="3" s="1"/>
  <c r="L26" i="3"/>
  <c r="M26" i="3" s="1"/>
  <c r="L30" i="3"/>
  <c r="M30" i="3" s="1"/>
  <c r="L34" i="3"/>
  <c r="M34" i="3" s="1"/>
  <c r="L38" i="3"/>
  <c r="M38" i="3" s="1"/>
  <c r="L42" i="3"/>
  <c r="M42" i="3" s="1"/>
  <c r="L46" i="3"/>
  <c r="M46" i="3" s="1"/>
  <c r="L50" i="3"/>
  <c r="M50" i="3" s="1"/>
  <c r="L54" i="3"/>
  <c r="M54" i="3" s="1"/>
  <c r="F60" i="3" l="1"/>
  <c r="E60" i="3"/>
  <c r="G60" i="3"/>
  <c r="H60" i="3"/>
  <c r="I60" i="3"/>
</calcChain>
</file>

<file path=xl/comments1.xml><?xml version="1.0" encoding="utf-8"?>
<comments xmlns="http://schemas.openxmlformats.org/spreadsheetml/2006/main">
  <authors>
    <author>Zs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XDocument GetTeam(n)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1:X
bool PcrTester(str) ==&gt; 3*(E+T)
bool AntibodyTester(str) ==&gt; 5*(A+S)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private static MethodInfo PickRandomMethod(object covidTester)
private static int GetKeyValue(object obj)
public static Dictionary&lt;int, bool&gt; ExecuteTests(object covidTester, 
                                                              IEnumerable&lt;object&gt; people)
randomMethod.Invoke(covidTester, newobject[] { person.ToString() })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Player {id, FamilyName, FirstName, Code, Position, 
               AllTests, ToString, ctor(XElement) }
CovidTest {id, Date, isPositive, playerId+Player)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TeamGenerator =&gt;xml players=&gt; db
10x TestExecutor.ExecuteTests: Dictionary  ==&gt; CovidTest ==&gt; db (x*5 days from today)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4p 1. Number of players+tests
6p 2. groupby: isPositive, count
10p 3. groupby+lazy load: position, numPositive
10p 4. list+join: testId, testDate, isPositive, playerCode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Mindig az első player node-ba kerülnek az adatok, pedig lesz több player node is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Az attribute ott van, más nincs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Something!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Icollection not finished - COMPILE ERROR</t>
        </r>
      </text>
    </comment>
    <comment ref="F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Felesleges 2xLinq
rnd.Next() túlbonyolított</t>
        </r>
      </text>
    </comment>
    <comment ref="G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Nem kell saját KeyAttribute
Rossz feltétel a GetKeyValue-ban
</t>
        </r>
      </text>
    </comment>
    <comment ref="I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A dátumszámítás nem jó</t>
        </r>
      </text>
    </comment>
    <comment ref="J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csak 2 darabszám van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Nincs ciklus, ami megadott darabszámú elemet generálna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Ciklusmentes megvalósítás kell
nincs attribútum</t>
        </r>
      </text>
    </comment>
    <comment ref="H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XElement ctor hiányzik</t>
        </r>
      </text>
    </comment>
    <comment ref="I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GetTeam-et meghívjuk, de az eredménnyel semmi sem történik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Ciklusmentes megvalósítás kell
nincs attribútum</t>
        </r>
      </text>
    </comment>
    <comment ref="H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XElement ctor hiányzik</t>
        </r>
      </text>
    </comment>
    <comment ref="I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GetTeam-et meghívjuk, de az eredménnyel semmi sem történik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felesleges 2x linq
nincs toUpper
rossz random.Next paraméterezés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GetKeyValue rossz feltételvizsgálat</t>
        </r>
      </text>
    </comment>
    <comment ref="I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Tesztek felvitele hiányzik</t>
        </r>
      </text>
    </comment>
    <comment ref="J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1+2 ok, de nincs kiírva…</t>
        </r>
      </text>
    </comment>
    <comment ref="E1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Véletlen létrehozáshoz miért mindig 6 a paraméter?
Angol változónevek!!!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Attribútum van.
Ciklusmentes megvalósítás kell!</t>
        </r>
      </text>
    </comment>
    <comment ref="H1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XElement ctor hiányzik</t>
        </r>
      </text>
    </comment>
    <comment ref="I1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Player-ek elmentése OK
CovidTests mentés nincs</t>
        </r>
      </text>
    </comment>
    <comment ref="J1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Túlbonyolított count()
más query nincs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Attribútum OK
Ciklusmentes (LINQ) megoldás kellett volna!</t>
        </r>
      </text>
    </comment>
    <comment ref="H1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new HashMap()
Nulla paraméteres ctor jobb ha megmarad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A random.Next- ben xxxx.Length kellett volna a konstans 6 helyett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Felesleges .AsEnumerable&lt;char&gt;()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GetKeyValue-nál possible nullReferenceException</t>
        </r>
      </text>
    </comment>
    <comment ref="H1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List helyett inkább Icollection
nincs XElement ctor a playerben
OnModelCreating üres</t>
        </r>
      </text>
    </comment>
    <comment ref="I1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Fogjuk rá, hogy van valami. Igazából nincs, de majdnem van</t>
        </r>
      </text>
    </comment>
    <comment ref="J1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Csak darabszám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az output-ba nem adod hozzá a node-ot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if (rnd.Next(x) == x) sosem lesz igaz
a random mindig újra-létrehozása nem szerencsés</t>
        </r>
      </text>
    </comment>
    <comment ref="G1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Túlbonyolított attribútum-keresés
GetValue paramétere rossz</t>
        </r>
      </text>
    </comment>
    <comment ref="H1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Nulla paraméteres ctor jó ha marad
new HashMap();
</t>
        </r>
      </text>
    </comment>
    <comment ref="I1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Napok számítása nem ok
SaveChanges hiányzik</t>
        </r>
      </text>
    </comment>
    <comment ref="J1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1- ok
2- ok
3- no
4- ok 
De igen, a főprogramban meg kellett volna hívni mindent :) 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help1 help2 metódusok helyett lambda kifejezést
Random számolás rossz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PlayerId felett nem lehet NotMapped
Player xelement ctor hiányzik
ModelCreating üres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Projektnevek ????
Miért 2 paraméteres az XDocument.Add?
Ugyanaz a length mindenhol?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Felesleges 2xlinq
Nincs ToUpper
Rossz random számolás
Sent to FB6ULZ?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Rossz feltétel a GetKeyValue-nél
a változónevek legyenek beszédesebbek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Hiányzik a [ForeignKey]PlayerId
A nulla paraméteres ctor maradjon
Nincs Player.ToString()
Rossz connection string</t>
        </r>
      </text>
    </comment>
    <comment ref="I1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Tesztek nem kerülnek bele</t>
        </r>
      </text>
    </comment>
    <comment ref="J1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1-ok
2-rossz eredmény, jó groupby
3-none
4-AsEnumerable??? Rossz oszlopok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rossz xml létrehozás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Csak attibútum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Csak PickRandomMethod, de abban sincs attribútum vizsgálat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[ForeignKey] rossz helyen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Miért két paraméteres az xml root hozzáadása???
Rnd.next(6) miért konstans?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Felesleges 2xlinq
Nincs ToUpper
Rossz random számolás
Copied from JC1XU0???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A nulla paraméteres player ctor is inkább maradjon meg...</t>
        </r>
      </text>
    </comment>
    <comment ref="I1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Tesztek felvitele hiányzik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.Count() meghívva, nincs kiírva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ToUpper hiányzik
a változónevek legyenek angolok, lehetőleg</t>
        </r>
      </text>
    </comment>
    <comment ref="G2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method.IsDefined, csaláááás ;) 
A tömb sosem lesz null, csak üres</t>
        </r>
      </text>
    </comment>
    <comment ref="J2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groupby kellett volna q1-nél is
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Az rnd használata nem jó (1:X helyett 1:(X-1)  )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GetKeyValue nincs
return default? Utálom ezt a szintaxist :) 
</t>
        </r>
      </text>
    </comment>
    <comment ref="H2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CovidTest.Player fölé NotMapped kellene
Xelement ctor nincs
ToString nem szép</t>
        </r>
      </text>
    </comment>
    <comment ref="I2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CovitTest csak fake adattal</t>
        </r>
      </text>
    </comment>
    <comment ref="J2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felesleges .Select.Count
1+4 ok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- Az XML-ben nem számok kellenek
- nem szerencsés, ha a random.next-ben konstans érték van
- nem szerencsés a hozzáadás utáni módosítása az XElement-nek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.ToLower().Split('e') ? 
LINQ!
Attribútum van</t>
        </r>
      </text>
    </comment>
    <comment ref="H2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Icollection-ra kell egy NotMapped
new HashSet()
nulla paraméteres konstruktor
code Attribute-ból jön</t>
        </r>
      </text>
    </comment>
    <comment ref="I2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A player példány létrejön, de nem adódik hozzá
Test példányok nem igazából jönnek létre</t>
        </r>
      </text>
    </comment>
    <comment ref="J2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1x Count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document.Root.Add() kellett volna + egy nem-üres document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Túlbonyolított LINQ
Nincs ToUpper
Felesleges ToArray(!)
</t>
        </r>
      </text>
    </comment>
    <comment ref="G2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Wow!
</t>
        </r>
      </text>
    </comment>
    <comment ref="H2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Jobb, ha a nulla paraméteres player ctor megmarad</t>
        </r>
      </text>
    </comment>
    <comment ref="I2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Nincs SaveChanges
Tests nincs hozzáadva</t>
        </r>
      </text>
    </comment>
    <comment ref="J2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Vegyük úgy, hogy van valami innen is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nem DLL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felesleges 2x Linq
Nincs ToUpper()
rossz random.Next() paraméterezés
Egyik helyről hiányzik az attribútum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GetKeyValue rossz feltételvizsgálat</t>
        </r>
      </text>
    </comment>
    <comment ref="I2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Tesztek felvitele hiányzik</t>
        </r>
      </text>
    </comment>
    <comment ref="J2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1+2 ok, de nincs kiírva…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Nem kellett volna private string GetCode()
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Contains(typeof) nem a legjobb teljesítményű
Ha több KeyAttribute van, nem száll el</t>
        </r>
      </text>
    </comment>
    <comment ref="H2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(PlayerContextModelSnapshot , peeeeeersze, ugyanígy tanítottuk :) Ez nem mínuszpont, csak megjegyzés )
virtual-ra illik egy [NotMapped]
new HashMap()</t>
        </r>
      </text>
    </comment>
    <comment ref="J2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"Futtatás előtt package manager konzolban" thx, de nem szokásom futtatni :)
1- ok
2- no (groupby kellett volna)
3- no (rossz oszlopok)
4- no (join kellett volna)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Root -ot nem adsz hozzá
Nincs véletlen adatválasztás
Code =&gt; XAttribute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Van 2 metódus, de nem úgy működnek ahogy kellene + nincs attribútum</t>
        </r>
      </text>
    </comment>
    <comment ref="H2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Player tostring+xelement ctor hiányzik
OnModelCreating üres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Attributes are OK, but the methods should have been WITHOUT LOOPS ( = LINQ)</t>
        </r>
      </text>
    </comment>
    <comment ref="G3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Method selection is NOT random and NOT loopless (should be both)
GetKeyValue: value selection is not good
output dictionary is not changed</t>
        </r>
      </text>
    </comment>
    <comment ref="H3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new HashMap()
XElement ctor is not good
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Unnecessary IEnumerable&lt;char&gt; tmp = givenPlayer;
No toUpper
Overcomplicated linq (should use simply str.Count(predicate))
</t>
        </r>
      </text>
    </comment>
    <comment ref="H3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[ForeignKey] missing
zero-param player ctor should be kept
new HashMap()
Unnecessary Equals, GetHashCode
Ugly ToString()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Separated DLL!!!
Should add to the root node, not to the Xdocument
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No attribute
MUST use a solution without loops (= LINQ)!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Player ctors missing
new HashMap()
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Commented out attributes, no attribute class
Strange random generation
2x Linq, no toUpper
Probably worked with IL41ML</t>
        </r>
      </text>
    </comment>
    <comment ref="H3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Player ctors missing
new HashMap()
Empty OnModelCreating</t>
        </r>
      </text>
    </comment>
    <comment ref="E3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Bad rootnode name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No attribute
one method is missing
unnecessary 2x linq
char.Equals(string) is not nice
bad random parameters</t>
        </r>
      </text>
    </comment>
    <comment ref="H3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player ctor and tostring missing
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No random generation AT ALL
2p for xml usage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no attributes
overcomplicated 1:x probability… simply: IF (rnd.Next(0, x) == 0)
</t>
        </r>
      </text>
    </comment>
    <comment ref="H3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no MDF + bcontext</t>
        </r>
      </text>
    </comment>
    <comment ref="E37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NEVER create a new Random() in a loop!
Should use xxxx.Length instead of constant 6
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No attribute
Unnecessary 2x Linq
BAD random generation
Probably worked with QKNWZ1</t>
        </r>
      </text>
    </comment>
    <comment ref="H37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[ForeignKey] missing for one navigational property
XElement ctor missing
new HashMap()
EMPTY context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IEnumerable&lt;char&gt; chars = player felesleges
nincs ToUpper</t>
        </r>
      </text>
    </comment>
    <comment ref="G3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Nagyon egyedi + túlbonyolított fromFrom linq…
nem jó: q1.GetType() != typeof(int) 
nem jó: attribute.GetType().Name == "Key"
</t>
        </r>
      </text>
    </comment>
    <comment ref="H3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Should use Icollection and not Ienumerable
should use [NotMapped]
Not nice toString
should keep the zero-param player ctor</t>
        </r>
      </text>
    </comment>
    <comment ref="I3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test instances craeted, not saved 
bad date
team not saved
no SaveChanges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Should use Xattribute for code
Should use xxxx.Length in rnd generation
It will not generate the expected structure (bad root)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TakeWhile????
Bad methods
No attributes</t>
        </r>
      </text>
    </comment>
    <comment ref="H3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No entity, no context classes</t>
        </r>
      </text>
    </comment>
    <comment ref="E4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You should create the specified number of players</t>
        </r>
      </text>
    </comment>
    <comment ref="H4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XElement ctor missing</t>
        </r>
      </text>
    </comment>
    <comment ref="I4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SaveChanges missing
No Tests saved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Root XML error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Unnecessary 2x linq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CovidTest collection creation missing
XElement ctor missing
OnModelCreating/FK missing</t>
        </r>
      </text>
    </comment>
    <comment ref="E4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No random data generation into the XML</t>
        </r>
      </text>
    </comment>
    <comment ref="F4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WHY CovidTester : IEnumerable
1:x probability is simply rnd.Next(0,x) == 0
Attributes are there, methods are BAD</t>
        </r>
      </text>
    </comment>
    <comment ref="H4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The player class is … there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You forgot to add a Root node to the XDocument first, thats why it dies 
Random generation should use xxx.Length</t>
        </r>
      </text>
    </comment>
    <comment ref="F4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Unnecessary 2xlinq
no ToUpper
Bad random parameters</t>
        </r>
      </text>
    </comment>
    <comment ref="G4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covidTester.GetType().GetMethods(), just continue with the .Where(x=&gt;x.GetCustomAttribute)</t>
        </r>
      </text>
    </comment>
    <comment ref="H4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CovidTest.Player reference property missing
Player.Tests reference property missing
No player ctor
bad tostring
DbContext EMPTY</t>
        </r>
      </text>
    </comment>
    <comment ref="E4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You forgot to add the node to the output.Root</t>
        </r>
      </text>
    </comment>
    <comment ref="H4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Should've kept the zero-param player ctor too</t>
        </r>
      </text>
    </comment>
    <comment ref="I4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Nothing added</t>
        </r>
      </text>
    </comment>
    <comment ref="J4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Count() called</t>
        </r>
      </text>
    </comment>
    <comment ref="E4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???? } while (usedCodes.Contains(codes[codeIdx])); 
Why do we have MyMurderList.cs with "public Node SearchByMurder(string who, out bool exists)" ???</t>
        </r>
      </text>
    </comment>
    <comment ref="F4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Unnecessary 2x Linq
Bad rnd generation (you'll have 1:(x-1) instead of 1:x)</t>
        </r>
      </text>
    </comment>
    <comment ref="I4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Nothing added.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Unnecessary 2x linq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XElement ctor missing
EnsureCreated commented out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Unnecessary 2x linq
Bad multiplication
No ToUpper
Bad Random</t>
        </r>
      </text>
    </comment>
    <comment ref="H4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Player ctor + tostring missing</t>
        </r>
      </text>
    </comment>
    <comment ref="I4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GetTeam called, result not handled</t>
        </r>
      </text>
    </comment>
    <comment ref="J48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Only #2 is good</t>
        </r>
      </text>
    </comment>
    <comment ref="E4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MULTIPLE projects!
No root added to XML
Should RETURN the Xdocument, not save it</t>
        </r>
      </text>
    </comment>
    <comment ref="E5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You should create the specified number of players</t>
        </r>
      </text>
    </comment>
    <comment ref="H5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XElement ctor missing</t>
        </r>
      </text>
    </comment>
    <comment ref="I5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SaveChanges missing
No Tests saved</t>
        </r>
      </text>
    </comment>
    <comment ref="E5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You should generate multiple players
Unnecessary methods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Unnecessary 2x linq
new Random() is not nice in methods
</t>
        </r>
      </text>
    </comment>
    <comment ref="G5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Empty</t>
        </r>
      </text>
    </comment>
    <comment ref="H5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Missing [NotMapped]
Missing Player ctor, ToString</t>
        </r>
      </text>
    </comment>
    <comment ref="I52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Nothing added. Not even the player instances that you DID create</t>
        </r>
      </text>
    </comment>
    <comment ref="E5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Should use the given data for random generation - nothing is generated here
2p for XML handling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"1 / 1 + counter" is equal to "counter+1" … 1:x probabilty is simply rnd.Next(x) == 0
Bad rnd calculation 
</t>
        </r>
      </text>
    </comment>
    <comment ref="H53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Why are the example arrays here???
new HashMap()
XElement ctor missing
Empty OnModelCreating</t>
        </r>
      </text>
    </comment>
    <comment ref="E5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why use constant 6?
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ToUpper(x).Equals('E') will yield not the best performance
should be reversed probability</t>
        </r>
      </text>
    </comment>
    <comment ref="G5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Should filter for OUR [CovidTestMethod] 
No GetKeyValue, ExecuteTests</t>
        </r>
      </text>
    </comment>
    <comment ref="H54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Should keep zero param player ctor
new HashMap()</t>
        </r>
      </text>
    </comment>
    <comment ref="E5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Should add a root node first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Attributes are there, but no real methods</t>
        </r>
      </text>
    </comment>
    <comment ref="H5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CovidTest.Player is missing
Player ctors missing
new HashMap()
Empty OnModelCreating
Commented EnsureCreated+DbSets</t>
        </r>
      </text>
    </comment>
  </commentList>
</comments>
</file>

<file path=xl/sharedStrings.xml><?xml version="1.0" encoding="utf-8"?>
<sst xmlns="http://schemas.openxmlformats.org/spreadsheetml/2006/main" count="198" uniqueCount="101">
  <si>
    <t/>
  </si>
  <si>
    <t>342113300</t>
  </si>
  <si>
    <t>340999716</t>
  </si>
  <si>
    <t>341000646</t>
  </si>
  <si>
    <t>301279598</t>
  </si>
  <si>
    <t>195668893</t>
  </si>
  <si>
    <t>341001859</t>
  </si>
  <si>
    <t>341002937</t>
  </si>
  <si>
    <t>252513181</t>
  </si>
  <si>
    <t>298633600</t>
  </si>
  <si>
    <t>298636855</t>
  </si>
  <si>
    <t>341006160</t>
  </si>
  <si>
    <t>376485166</t>
  </si>
  <si>
    <t>340999403</t>
  </si>
  <si>
    <t>341993128</t>
  </si>
  <si>
    <t>358234908</t>
  </si>
  <si>
    <t>376485170</t>
  </si>
  <si>
    <t>341993876</t>
  </si>
  <si>
    <t>298638898</t>
  </si>
  <si>
    <t>301290191</t>
  </si>
  <si>
    <t>NAME</t>
  </si>
  <si>
    <t>NEPTUN</t>
  </si>
  <si>
    <t>TOPIC</t>
  </si>
  <si>
    <t>STATUS</t>
  </si>
  <si>
    <t>GROUP</t>
  </si>
  <si>
    <t>ZH1</t>
  </si>
  <si>
    <t>X</t>
  </si>
  <si>
    <t>SUM</t>
  </si>
  <si>
    <t>%</t>
  </si>
  <si>
    <t>Grade</t>
  </si>
  <si>
    <t>%tol</t>
  </si>
  <si>
    <t>%ig</t>
  </si>
  <si>
    <t>Jegy</t>
  </si>
  <si>
    <t>TeamGenerator</t>
  </si>
  <si>
    <t>CovidTester</t>
  </si>
  <si>
    <t>TestExec</t>
  </si>
  <si>
    <t>DbLayer</t>
  </si>
  <si>
    <t>ConsFillDb</t>
  </si>
  <si>
    <t>ConsLinq</t>
  </si>
  <si>
    <t>U7SDG7</t>
  </si>
  <si>
    <t>PD1S3Z</t>
  </si>
  <si>
    <t>DW58XL</t>
  </si>
  <si>
    <t>IN4KBA</t>
  </si>
  <si>
    <t>E5MM2A</t>
  </si>
  <si>
    <t>E6F12K</t>
  </si>
  <si>
    <t>M4CD9K</t>
  </si>
  <si>
    <t>VZ19QW</t>
  </si>
  <si>
    <t>GYUZZ6</t>
  </si>
  <si>
    <t>FFS2T0</t>
  </si>
  <si>
    <t>NBVWSM</t>
  </si>
  <si>
    <t>FG6P2M</t>
  </si>
  <si>
    <t>JC1XU0</t>
  </si>
  <si>
    <t>EK46IF</t>
  </si>
  <si>
    <t>FB6ULZ</t>
  </si>
  <si>
    <t>DAIZHP</t>
  </si>
  <si>
    <t>H31ZY5</t>
  </si>
  <si>
    <t>GVERV7</t>
  </si>
  <si>
    <t>GHI00W</t>
  </si>
  <si>
    <t>V6VBEZ</t>
  </si>
  <si>
    <t>GRKJP7</t>
  </si>
  <si>
    <t>WV3VSC</t>
  </si>
  <si>
    <t>F31BE9</t>
  </si>
  <si>
    <t>B161E8</t>
  </si>
  <si>
    <t>LA09</t>
  </si>
  <si>
    <t>BM217I</t>
  </si>
  <si>
    <t>DEAZPA</t>
  </si>
  <si>
    <t>X8NTR6</t>
  </si>
  <si>
    <t>YB7IQX</t>
  </si>
  <si>
    <t>HP5LP8</t>
  </si>
  <si>
    <t>PTWOQD</t>
  </si>
  <si>
    <t>QKNWZ1</t>
  </si>
  <si>
    <t>DWFD1I</t>
  </si>
  <si>
    <t>K21HBV</t>
  </si>
  <si>
    <t>IL41ML</t>
  </si>
  <si>
    <t>IJF7DF</t>
  </si>
  <si>
    <t>Z89RF3</t>
  </si>
  <si>
    <t>CU5J9O</t>
  </si>
  <si>
    <t>AKRYTN</t>
  </si>
  <si>
    <t>U4WM55</t>
  </si>
  <si>
    <t>F60GSR</t>
  </si>
  <si>
    <t>G93XWK</t>
  </si>
  <si>
    <t>Q26Q6J</t>
  </si>
  <si>
    <t>J3T7IL</t>
  </si>
  <si>
    <t>AVQHIL</t>
  </si>
  <si>
    <t>CCX6VI</t>
  </si>
  <si>
    <t>OPO4DQ</t>
  </si>
  <si>
    <t>D3SGXJ</t>
  </si>
  <si>
    <t>HBUDUG</t>
  </si>
  <si>
    <t>P046K1</t>
  </si>
  <si>
    <t>ZJXJG3</t>
  </si>
  <si>
    <t>LAZ580</t>
  </si>
  <si>
    <t>VU8ZMR</t>
  </si>
  <si>
    <t>EN01</t>
  </si>
  <si>
    <t>COPIED BY</t>
  </si>
  <si>
    <t>COPIED FROM</t>
  </si>
  <si>
    <t>A</t>
  </si>
  <si>
    <t>SAME GRKJP7+E6F12K</t>
  </si>
  <si>
    <t>SAME HBUDUG+CU5J9O</t>
  </si>
  <si>
    <t>I09UEI</t>
  </si>
  <si>
    <t>EN02</t>
  </si>
  <si>
    <t>&gt;&gt;&gt; Not in my Neptun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</si>
</sst>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ourier New"/>
      <family val="3"/>
      <charset val="238"/>
    </font>
    <font>
      <sz val="11"/>
      <color theme="1"/>
      <name val="Courier New"/>
      <family val="3"/>
      <charset val="238"/>
    </font>
    <font>
      <sz val="11"/>
      <color theme="1"/>
      <name val="Courier New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Fill="1" applyProtection="1">
      <protection locked="0"/>
    </xf>
    <xf numFmtId="49" fontId="0" fillId="0" borderId="0" xfId="0" applyNumberFormat="1" applyFill="1" applyProtection="1">
      <protection locked="0"/>
    </xf>
    <xf numFmtId="0" fontId="2" fillId="0" borderId="0" xfId="0" applyFont="1" applyFill="1" applyProtection="1">
      <protection locked="0"/>
    </xf>
    <xf numFmtId="49" fontId="3" fillId="0" borderId="0" xfId="0" applyNumberFormat="1" applyFont="1" applyFill="1" applyProtection="1">
      <protection locked="0"/>
    </xf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49" fontId="4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5" fillId="3" borderId="0" xfId="0" applyFont="1" applyFill="1"/>
    <xf numFmtId="0" fontId="0" fillId="2" borderId="0" xfId="0" applyFill="1" applyBorder="1" applyProtection="1"/>
    <xf numFmtId="0" fontId="0" fillId="2" borderId="2" xfId="0" applyFill="1" applyBorder="1" applyProtection="1"/>
    <xf numFmtId="9" fontId="0" fillId="2" borderId="0" xfId="0" applyNumberFormat="1" applyFill="1" applyBorder="1" applyProtection="1"/>
    <xf numFmtId="49" fontId="0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0" fontId="0" fillId="0" borderId="0" xfId="0" applyFont="1" applyFill="1" applyProtection="1"/>
    <xf numFmtId="9" fontId="0" fillId="0" borderId="0" xfId="0" applyNumberFormat="1" applyProtection="1"/>
    <xf numFmtId="0" fontId="0" fillId="4" borderId="3" xfId="0" applyFill="1" applyBorder="1"/>
    <xf numFmtId="9" fontId="0" fillId="4" borderId="4" xfId="0" applyNumberFormat="1" applyFill="1" applyBorder="1"/>
    <xf numFmtId="9" fontId="0" fillId="4" borderId="5" xfId="0" applyNumberFormat="1" applyFill="1" applyBorder="1"/>
    <xf numFmtId="0" fontId="0" fillId="4" borderId="1" xfId="0" applyFill="1" applyBorder="1"/>
    <xf numFmtId="9" fontId="0" fillId="4" borderId="0" xfId="0" applyNumberFormat="1" applyFill="1" applyBorder="1"/>
    <xf numFmtId="9" fontId="0" fillId="4" borderId="2" xfId="0" applyNumberForma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</cellXfs>
  <cellStyles count="1">
    <cellStyle name="Normál" xfId="0" builtinId="0"/>
  </cellStyles>
  <dxfs count="5"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30" formatCode="@"/>
      <fill>
        <patternFill patternType="none">
          <fgColor indexed="64"/>
          <bgColor auto="1"/>
        </patternFill>
      </fill>
      <protection locked="0" hidden="0"/>
    </dxf>
    <dxf>
      <numFmt numFmtId="30" formatCode="@"/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áblázat1" displayName="Táblázat1" ref="A1:D100" totalsRowShown="0" dataDxfId="4">
  <autoFilter ref="A1:D100"/>
  <tableColumns count="4">
    <tableColumn id="1" name="NAME" dataDxfId="3"/>
    <tableColumn id="2" name="NEPTUN" dataDxfId="2"/>
    <tableColumn id="3" name="TOPIC" dataDxfId="1"/>
    <tableColumn id="4" name="STATU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/>
  </sheetViews>
  <sheetFormatPr defaultRowHeight="15" x14ac:dyDescent="0.25"/>
  <cols>
    <col min="1" max="1" width="25" bestFit="1" customWidth="1"/>
    <col min="2" max="2" width="16.85546875" style="7" bestFit="1" customWidth="1"/>
    <col min="3" max="3" width="23" customWidth="1"/>
    <col min="4" max="4" width="104.140625" style="10" customWidth="1"/>
    <col min="10" max="10" width="0" hidden="1"/>
  </cols>
  <sheetData>
    <row r="1" spans="1:10" ht="15.75" x14ac:dyDescent="0.3">
      <c r="A1" s="3" t="s">
        <v>20</v>
      </c>
      <c r="B1" s="5" t="s">
        <v>21</v>
      </c>
      <c r="C1" s="8" t="s">
        <v>22</v>
      </c>
      <c r="D1" s="9" t="s">
        <v>23</v>
      </c>
      <c r="J1" s="1" t="s">
        <v>0</v>
      </c>
    </row>
    <row r="2" spans="1:10" x14ac:dyDescent="0.25">
      <c r="A2" s="4"/>
      <c r="B2" s="6"/>
      <c r="C2" s="12"/>
      <c r="D2" s="11"/>
      <c r="J2" s="1" t="s">
        <v>1</v>
      </c>
    </row>
    <row r="3" spans="1:10" x14ac:dyDescent="0.25">
      <c r="A3" s="4"/>
      <c r="B3" s="6"/>
      <c r="C3" s="12"/>
      <c r="D3" s="11"/>
      <c r="J3" s="1" t="s">
        <v>2</v>
      </c>
    </row>
    <row r="4" spans="1:10" x14ac:dyDescent="0.25">
      <c r="A4" s="4"/>
      <c r="B4" s="6"/>
      <c r="C4" s="12"/>
      <c r="D4" s="11"/>
      <c r="J4" s="1" t="s">
        <v>3</v>
      </c>
    </row>
    <row r="5" spans="1:10" x14ac:dyDescent="0.25">
      <c r="A5" s="4"/>
      <c r="B5" s="6"/>
      <c r="C5" s="12"/>
      <c r="D5" s="11"/>
      <c r="J5" s="1" t="s">
        <v>4</v>
      </c>
    </row>
    <row r="6" spans="1:10" x14ac:dyDescent="0.25">
      <c r="A6" s="4"/>
      <c r="B6" s="6"/>
      <c r="C6" s="12"/>
      <c r="D6" s="11"/>
      <c r="J6" s="1" t="s">
        <v>9</v>
      </c>
    </row>
    <row r="7" spans="1:10" x14ac:dyDescent="0.25">
      <c r="A7" s="4"/>
      <c r="B7" s="6"/>
      <c r="C7" s="12"/>
      <c r="D7" s="11"/>
      <c r="J7" s="1" t="s">
        <v>5</v>
      </c>
    </row>
    <row r="8" spans="1:10" x14ac:dyDescent="0.25">
      <c r="A8" s="4"/>
      <c r="B8" s="6"/>
      <c r="C8" s="12"/>
      <c r="D8" s="11"/>
      <c r="J8" s="1" t="s">
        <v>6</v>
      </c>
    </row>
    <row r="9" spans="1:10" x14ac:dyDescent="0.25">
      <c r="A9" s="4"/>
      <c r="B9" s="6"/>
      <c r="C9" s="12"/>
      <c r="D9" s="11"/>
      <c r="J9" s="1" t="s">
        <v>7</v>
      </c>
    </row>
    <row r="10" spans="1:10" x14ac:dyDescent="0.25">
      <c r="A10" s="4"/>
      <c r="B10" s="6"/>
      <c r="C10" s="12"/>
      <c r="D10" s="11"/>
      <c r="J10" s="1" t="s">
        <v>8</v>
      </c>
    </row>
    <row r="11" spans="1:10" x14ac:dyDescent="0.25">
      <c r="A11" s="4"/>
      <c r="B11" s="6"/>
      <c r="C11" s="12"/>
      <c r="D11" s="11"/>
      <c r="J11" s="1" t="s">
        <v>10</v>
      </c>
    </row>
    <row r="12" spans="1:10" x14ac:dyDescent="0.25">
      <c r="A12" s="4"/>
      <c r="B12" s="6"/>
      <c r="C12" s="12"/>
      <c r="D12" s="11"/>
      <c r="J12" s="1" t="s">
        <v>11</v>
      </c>
    </row>
    <row r="13" spans="1:10" x14ac:dyDescent="0.25">
      <c r="A13" s="4"/>
      <c r="B13" s="6"/>
      <c r="C13" s="12"/>
      <c r="D13" s="11"/>
      <c r="J13" s="1" t="s">
        <v>12</v>
      </c>
    </row>
    <row r="14" spans="1:10" x14ac:dyDescent="0.25">
      <c r="A14" s="4"/>
      <c r="B14" s="6"/>
      <c r="C14" s="12"/>
      <c r="D14" s="11"/>
      <c r="J14" s="1" t="s">
        <v>13</v>
      </c>
    </row>
    <row r="15" spans="1:10" x14ac:dyDescent="0.25">
      <c r="A15" s="4"/>
      <c r="B15" s="6"/>
      <c r="C15" s="12"/>
      <c r="D15" s="11"/>
      <c r="J15" s="1" t="s">
        <v>14</v>
      </c>
    </row>
    <row r="16" spans="1:10" x14ac:dyDescent="0.25">
      <c r="A16" s="4"/>
      <c r="B16" s="6"/>
      <c r="C16" s="12"/>
      <c r="D16" s="11"/>
      <c r="J16" s="1" t="s">
        <v>15</v>
      </c>
    </row>
    <row r="17" spans="1:10" s="2" customFormat="1" x14ac:dyDescent="0.25">
      <c r="A17" s="4"/>
      <c r="B17" s="6"/>
      <c r="C17" s="12"/>
      <c r="D17" s="11"/>
      <c r="J17" s="1"/>
    </row>
    <row r="18" spans="1:10" x14ac:dyDescent="0.25">
      <c r="A18" s="4"/>
      <c r="B18" s="6"/>
      <c r="C18" s="12"/>
      <c r="D18" s="11"/>
      <c r="J18" s="1" t="s">
        <v>16</v>
      </c>
    </row>
    <row r="19" spans="1:10" x14ac:dyDescent="0.25">
      <c r="A19" s="4"/>
      <c r="B19" s="6"/>
      <c r="C19" s="12"/>
      <c r="D19" s="11"/>
      <c r="J19" s="1" t="s">
        <v>17</v>
      </c>
    </row>
    <row r="20" spans="1:10" x14ac:dyDescent="0.25">
      <c r="A20" s="4"/>
      <c r="B20" s="6"/>
      <c r="C20" s="12"/>
      <c r="D20" s="11"/>
      <c r="J20" s="1" t="s">
        <v>18</v>
      </c>
    </row>
    <row r="21" spans="1:10" x14ac:dyDescent="0.25">
      <c r="A21" s="4"/>
      <c r="B21" s="6"/>
      <c r="C21" s="12"/>
      <c r="D21" s="11"/>
      <c r="J21" s="1" t="s">
        <v>19</v>
      </c>
    </row>
    <row r="22" spans="1:10" x14ac:dyDescent="0.25">
      <c r="A22" s="4"/>
      <c r="B22" s="13"/>
      <c r="C22" s="12"/>
      <c r="D22" s="11"/>
    </row>
    <row r="23" spans="1:10" x14ac:dyDescent="0.25">
      <c r="A23" s="4"/>
      <c r="B23" s="13"/>
      <c r="C23" s="12"/>
      <c r="D23" s="11"/>
    </row>
    <row r="24" spans="1:10" x14ac:dyDescent="0.25">
      <c r="A24" s="4"/>
      <c r="B24" s="13"/>
      <c r="C24" s="12"/>
      <c r="D24" s="11"/>
    </row>
    <row r="25" spans="1:10" x14ac:dyDescent="0.25">
      <c r="A25" s="4"/>
      <c r="B25" s="13"/>
      <c r="C25" s="12"/>
      <c r="D25" s="11"/>
    </row>
    <row r="26" spans="1:10" x14ac:dyDescent="0.25">
      <c r="A26" s="4"/>
      <c r="B26" s="13"/>
      <c r="C26" s="12"/>
      <c r="D26" s="11"/>
    </row>
    <row r="27" spans="1:10" x14ac:dyDescent="0.25">
      <c r="A27" s="4"/>
      <c r="B27" s="13"/>
      <c r="C27" s="12"/>
      <c r="D27" s="11"/>
    </row>
    <row r="28" spans="1:10" x14ac:dyDescent="0.25">
      <c r="A28" s="4"/>
      <c r="B28" s="13"/>
      <c r="C28" s="12"/>
      <c r="D28" s="11"/>
    </row>
    <row r="29" spans="1:10" x14ac:dyDescent="0.25">
      <c r="A29" s="4"/>
      <c r="B29" s="13"/>
      <c r="C29" s="12"/>
      <c r="D29" s="11"/>
    </row>
    <row r="30" spans="1:10" x14ac:dyDescent="0.25">
      <c r="A30" s="4"/>
      <c r="B30" s="13"/>
      <c r="C30" s="12"/>
      <c r="D30" s="11"/>
    </row>
    <row r="31" spans="1:10" x14ac:dyDescent="0.25">
      <c r="A31" s="4"/>
      <c r="B31" s="13"/>
      <c r="C31" s="12"/>
      <c r="D31" s="11"/>
    </row>
    <row r="32" spans="1:10" x14ac:dyDescent="0.25">
      <c r="A32" s="4"/>
      <c r="B32" s="13"/>
      <c r="C32" s="12"/>
      <c r="D32" s="11"/>
    </row>
    <row r="33" spans="1:4" x14ac:dyDescent="0.25">
      <c r="A33" s="4"/>
      <c r="B33" s="13"/>
      <c r="C33" s="12"/>
      <c r="D33" s="11"/>
    </row>
    <row r="34" spans="1:4" x14ac:dyDescent="0.25">
      <c r="A34" s="4"/>
      <c r="B34" s="13"/>
      <c r="C34" s="12"/>
      <c r="D34" s="11"/>
    </row>
    <row r="35" spans="1:4" x14ac:dyDescent="0.25">
      <c r="A35" s="4"/>
      <c r="B35" s="13"/>
      <c r="C35" s="12"/>
      <c r="D35" s="11"/>
    </row>
    <row r="36" spans="1:4" x14ac:dyDescent="0.25">
      <c r="A36" s="4"/>
      <c r="B36" s="13"/>
      <c r="C36" s="12"/>
      <c r="D36" s="11"/>
    </row>
    <row r="37" spans="1:4" x14ac:dyDescent="0.25">
      <c r="A37" s="4"/>
      <c r="B37" s="13"/>
      <c r="C37" s="12"/>
      <c r="D37" s="11"/>
    </row>
    <row r="38" spans="1:4" x14ac:dyDescent="0.25">
      <c r="A38" s="4"/>
      <c r="B38" s="13"/>
      <c r="C38" s="12"/>
      <c r="D38" s="11"/>
    </row>
    <row r="39" spans="1:4" x14ac:dyDescent="0.25">
      <c r="A39" s="4"/>
      <c r="B39" s="13"/>
      <c r="C39" s="12"/>
      <c r="D39" s="11"/>
    </row>
    <row r="40" spans="1:4" x14ac:dyDescent="0.25">
      <c r="A40" s="4"/>
      <c r="B40" s="13"/>
      <c r="C40" s="12"/>
      <c r="D40" s="11"/>
    </row>
    <row r="41" spans="1:4" x14ac:dyDescent="0.25">
      <c r="A41" s="4"/>
      <c r="B41" s="13"/>
      <c r="C41" s="12"/>
      <c r="D41" s="11"/>
    </row>
    <row r="42" spans="1:4" x14ac:dyDescent="0.25">
      <c r="A42" s="4"/>
      <c r="B42" s="13"/>
      <c r="C42" s="12"/>
      <c r="D42" s="11"/>
    </row>
    <row r="43" spans="1:4" x14ac:dyDescent="0.25">
      <c r="A43" s="4"/>
      <c r="B43" s="13"/>
      <c r="C43" s="12"/>
      <c r="D43" s="11"/>
    </row>
    <row r="44" spans="1:4" x14ac:dyDescent="0.25">
      <c r="A44" s="4"/>
      <c r="B44" s="13"/>
      <c r="C44" s="12"/>
      <c r="D44" s="11"/>
    </row>
    <row r="45" spans="1:4" x14ac:dyDescent="0.25">
      <c r="A45" s="4"/>
      <c r="B45" s="13"/>
      <c r="C45" s="12"/>
      <c r="D45" s="11"/>
    </row>
    <row r="46" spans="1:4" x14ac:dyDescent="0.25">
      <c r="A46" s="4"/>
      <c r="B46" s="13"/>
      <c r="C46" s="12"/>
      <c r="D46" s="11"/>
    </row>
    <row r="47" spans="1:4" x14ac:dyDescent="0.25">
      <c r="A47" s="4"/>
      <c r="B47" s="13"/>
      <c r="C47" s="12"/>
      <c r="D47" s="11"/>
    </row>
    <row r="48" spans="1:4" x14ac:dyDescent="0.25">
      <c r="A48" s="4"/>
      <c r="B48" s="13"/>
      <c r="C48" s="12"/>
      <c r="D48" s="11"/>
    </row>
    <row r="49" spans="1:4" x14ac:dyDescent="0.25">
      <c r="A49" s="4"/>
      <c r="B49" s="13"/>
      <c r="C49" s="12"/>
      <c r="D49" s="11"/>
    </row>
    <row r="50" spans="1:4" x14ac:dyDescent="0.25">
      <c r="A50" s="4"/>
      <c r="B50" s="13"/>
      <c r="C50" s="12"/>
      <c r="D50" s="11"/>
    </row>
    <row r="51" spans="1:4" x14ac:dyDescent="0.25">
      <c r="A51" s="4"/>
      <c r="B51" s="13"/>
      <c r="C51" s="12"/>
      <c r="D51" s="11"/>
    </row>
    <row r="52" spans="1:4" x14ac:dyDescent="0.25">
      <c r="A52" s="4"/>
      <c r="B52" s="13"/>
      <c r="C52" s="12"/>
      <c r="D52" s="11"/>
    </row>
    <row r="53" spans="1:4" x14ac:dyDescent="0.25">
      <c r="A53" s="4"/>
      <c r="B53" s="13"/>
      <c r="C53" s="12"/>
      <c r="D53" s="11"/>
    </row>
    <row r="54" spans="1:4" x14ac:dyDescent="0.25">
      <c r="A54" s="4"/>
      <c r="B54" s="13"/>
      <c r="C54" s="12"/>
      <c r="D54" s="11"/>
    </row>
    <row r="55" spans="1:4" x14ac:dyDescent="0.25">
      <c r="A55" s="4"/>
      <c r="B55" s="13"/>
      <c r="C55" s="12"/>
      <c r="D55" s="11"/>
    </row>
    <row r="56" spans="1:4" x14ac:dyDescent="0.25">
      <c r="A56" s="4"/>
      <c r="B56" s="13"/>
      <c r="C56" s="12"/>
      <c r="D56" s="11"/>
    </row>
    <row r="57" spans="1:4" x14ac:dyDescent="0.25">
      <c r="A57" s="4"/>
      <c r="B57" s="13"/>
      <c r="C57" s="12"/>
      <c r="D57" s="11"/>
    </row>
    <row r="58" spans="1:4" x14ac:dyDescent="0.25">
      <c r="A58" s="4"/>
      <c r="B58" s="13"/>
      <c r="C58" s="12"/>
      <c r="D58" s="11"/>
    </row>
    <row r="59" spans="1:4" x14ac:dyDescent="0.25">
      <c r="A59" s="4"/>
      <c r="B59" s="13"/>
      <c r="C59" s="12"/>
      <c r="D59" s="11"/>
    </row>
    <row r="60" spans="1:4" x14ac:dyDescent="0.25">
      <c r="A60" s="4"/>
      <c r="B60" s="13"/>
      <c r="C60" s="12"/>
      <c r="D60" s="11"/>
    </row>
    <row r="61" spans="1:4" x14ac:dyDescent="0.25">
      <c r="A61" s="4"/>
      <c r="B61" s="13"/>
      <c r="C61" s="12"/>
      <c r="D61" s="11"/>
    </row>
    <row r="62" spans="1:4" x14ac:dyDescent="0.25">
      <c r="A62" s="4"/>
      <c r="B62" s="13"/>
      <c r="C62" s="12"/>
      <c r="D62" s="11"/>
    </row>
    <row r="63" spans="1:4" x14ac:dyDescent="0.25">
      <c r="A63" s="4"/>
      <c r="B63" s="13"/>
      <c r="C63" s="12"/>
      <c r="D63" s="11"/>
    </row>
    <row r="64" spans="1:4" x14ac:dyDescent="0.25">
      <c r="A64" s="4"/>
      <c r="B64" s="13"/>
      <c r="C64" s="12"/>
      <c r="D64" s="11"/>
    </row>
    <row r="65" spans="1:4" x14ac:dyDescent="0.25">
      <c r="A65" s="4"/>
      <c r="B65" s="13"/>
      <c r="C65" s="12"/>
      <c r="D65" s="11"/>
    </row>
    <row r="66" spans="1:4" x14ac:dyDescent="0.25">
      <c r="A66" s="4"/>
      <c r="B66" s="13"/>
      <c r="C66" s="12"/>
      <c r="D66" s="11"/>
    </row>
    <row r="67" spans="1:4" x14ac:dyDescent="0.25">
      <c r="A67" s="4"/>
      <c r="B67" s="13"/>
      <c r="C67" s="12"/>
      <c r="D67" s="11"/>
    </row>
    <row r="68" spans="1:4" x14ac:dyDescent="0.25">
      <c r="A68" s="4"/>
      <c r="B68" s="13"/>
      <c r="C68" s="12"/>
      <c r="D68" s="11"/>
    </row>
    <row r="69" spans="1:4" x14ac:dyDescent="0.25">
      <c r="A69" s="4"/>
      <c r="B69" s="13"/>
      <c r="C69" s="12"/>
      <c r="D69" s="11"/>
    </row>
    <row r="70" spans="1:4" x14ac:dyDescent="0.25">
      <c r="A70" s="4"/>
      <c r="B70" s="13"/>
      <c r="C70" s="12"/>
      <c r="D70" s="11"/>
    </row>
    <row r="71" spans="1:4" x14ac:dyDescent="0.25">
      <c r="A71" s="4"/>
      <c r="B71" s="13"/>
      <c r="C71" s="12"/>
      <c r="D71" s="11"/>
    </row>
    <row r="72" spans="1:4" x14ac:dyDescent="0.25">
      <c r="A72" s="4"/>
      <c r="B72" s="13"/>
      <c r="C72" s="12"/>
      <c r="D72" s="11"/>
    </row>
    <row r="73" spans="1:4" x14ac:dyDescent="0.25">
      <c r="A73" s="4"/>
      <c r="B73" s="13"/>
      <c r="C73" s="12"/>
      <c r="D73" s="11"/>
    </row>
    <row r="74" spans="1:4" x14ac:dyDescent="0.25">
      <c r="A74" s="4"/>
      <c r="B74" s="13"/>
      <c r="C74" s="12"/>
      <c r="D74" s="11"/>
    </row>
    <row r="75" spans="1:4" x14ac:dyDescent="0.25">
      <c r="A75" s="4"/>
      <c r="B75" s="13"/>
      <c r="C75" s="12"/>
      <c r="D75" s="11"/>
    </row>
    <row r="76" spans="1:4" x14ac:dyDescent="0.25">
      <c r="A76" s="4"/>
      <c r="B76" s="13"/>
      <c r="C76" s="12"/>
      <c r="D76" s="11"/>
    </row>
    <row r="77" spans="1:4" x14ac:dyDescent="0.25">
      <c r="A77" s="4"/>
      <c r="B77" s="13"/>
      <c r="C77" s="12"/>
      <c r="D77" s="11"/>
    </row>
    <row r="78" spans="1:4" x14ac:dyDescent="0.25">
      <c r="A78" s="4"/>
      <c r="B78" s="13"/>
      <c r="C78" s="12"/>
      <c r="D78" s="11"/>
    </row>
    <row r="79" spans="1:4" x14ac:dyDescent="0.25">
      <c r="A79" s="4"/>
      <c r="B79" s="13"/>
      <c r="C79" s="12"/>
      <c r="D79" s="11"/>
    </row>
    <row r="80" spans="1:4" x14ac:dyDescent="0.25">
      <c r="A80" s="4"/>
      <c r="B80" s="13"/>
      <c r="C80" s="12"/>
      <c r="D80" s="11"/>
    </row>
    <row r="81" spans="1:4" x14ac:dyDescent="0.25">
      <c r="A81" s="4"/>
      <c r="B81" s="13"/>
      <c r="C81" s="12"/>
      <c r="D81" s="11"/>
    </row>
    <row r="82" spans="1:4" x14ac:dyDescent="0.25">
      <c r="A82" s="4"/>
      <c r="B82" s="13"/>
      <c r="C82" s="12"/>
      <c r="D82" s="11"/>
    </row>
    <row r="83" spans="1:4" x14ac:dyDescent="0.25">
      <c r="A83" s="4"/>
      <c r="B83" s="13"/>
      <c r="C83" s="12"/>
      <c r="D83" s="11"/>
    </row>
    <row r="84" spans="1:4" x14ac:dyDescent="0.25">
      <c r="A84" s="4"/>
      <c r="B84" s="13"/>
      <c r="C84" s="12"/>
      <c r="D84" s="11"/>
    </row>
    <row r="85" spans="1:4" x14ac:dyDescent="0.25">
      <c r="A85" s="4"/>
      <c r="B85" s="13"/>
      <c r="C85" s="12"/>
      <c r="D85" s="11"/>
    </row>
    <row r="86" spans="1:4" x14ac:dyDescent="0.25">
      <c r="A86" s="4"/>
      <c r="B86" s="13"/>
      <c r="C86" s="12"/>
      <c r="D86" s="11"/>
    </row>
    <row r="87" spans="1:4" x14ac:dyDescent="0.25">
      <c r="A87" s="4"/>
      <c r="B87" s="13"/>
      <c r="C87" s="12"/>
      <c r="D87" s="11"/>
    </row>
    <row r="88" spans="1:4" x14ac:dyDescent="0.25">
      <c r="A88" s="4"/>
      <c r="B88" s="13"/>
      <c r="C88" s="12"/>
      <c r="D88" s="11"/>
    </row>
    <row r="89" spans="1:4" x14ac:dyDescent="0.25">
      <c r="A89" s="4"/>
      <c r="B89" s="13"/>
      <c r="C89" s="12"/>
      <c r="D89" s="11"/>
    </row>
    <row r="90" spans="1:4" x14ac:dyDescent="0.25">
      <c r="A90" s="4"/>
      <c r="B90" s="13"/>
      <c r="C90" s="12"/>
      <c r="D90" s="11"/>
    </row>
    <row r="91" spans="1:4" x14ac:dyDescent="0.25">
      <c r="A91" s="4"/>
      <c r="B91" s="13"/>
      <c r="C91" s="12"/>
      <c r="D91" s="11"/>
    </row>
    <row r="92" spans="1:4" x14ac:dyDescent="0.25">
      <c r="A92" s="4"/>
      <c r="B92" s="13"/>
      <c r="C92" s="12"/>
      <c r="D92" s="11"/>
    </row>
    <row r="93" spans="1:4" x14ac:dyDescent="0.25">
      <c r="A93" s="4"/>
      <c r="B93" s="13"/>
      <c r="C93" s="12"/>
      <c r="D93" s="11"/>
    </row>
    <row r="94" spans="1:4" x14ac:dyDescent="0.25">
      <c r="A94" s="4"/>
      <c r="B94" s="13"/>
      <c r="C94" s="12"/>
      <c r="D94" s="11"/>
    </row>
    <row r="95" spans="1:4" x14ac:dyDescent="0.25">
      <c r="A95" s="4"/>
      <c r="B95" s="13"/>
      <c r="C95" s="12"/>
      <c r="D95" s="11"/>
    </row>
    <row r="96" spans="1:4" x14ac:dyDescent="0.25">
      <c r="A96" s="4"/>
      <c r="B96" s="13"/>
      <c r="C96" s="12"/>
      <c r="D96" s="11"/>
    </row>
    <row r="97" spans="1:4" x14ac:dyDescent="0.25">
      <c r="A97" s="4"/>
      <c r="B97" s="13"/>
      <c r="C97" s="12"/>
      <c r="D97" s="11"/>
    </row>
    <row r="98" spans="1:4" x14ac:dyDescent="0.25">
      <c r="A98" s="4"/>
      <c r="B98" s="13"/>
      <c r="C98" s="12"/>
      <c r="D98" s="11"/>
    </row>
    <row r="99" spans="1:4" x14ac:dyDescent="0.25">
      <c r="A99" s="4"/>
      <c r="B99" s="13"/>
      <c r="C99" s="12"/>
      <c r="D99" s="11"/>
    </row>
    <row r="100" spans="1:4" x14ac:dyDescent="0.25">
      <c r="A100" s="4"/>
      <c r="B100" s="13"/>
      <c r="C100" s="12"/>
      <c r="D100" s="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2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4.7109375" style="2" bestFit="1" customWidth="1"/>
    <col min="2" max="2" width="9.140625" style="2"/>
    <col min="3" max="3" width="7.7109375" style="2" bestFit="1" customWidth="1"/>
    <col min="4" max="4" width="5" style="2" bestFit="1" customWidth="1"/>
    <col min="5" max="13" width="7.7109375" style="2" customWidth="1"/>
    <col min="14" max="16384" width="9.140625" style="2"/>
  </cols>
  <sheetData>
    <row r="1" spans="1:14" ht="15.95" customHeight="1" x14ac:dyDescent="0.3">
      <c r="A1" s="14" t="s">
        <v>20</v>
      </c>
      <c r="B1" s="15" t="s">
        <v>21</v>
      </c>
      <c r="C1" s="15" t="s">
        <v>24</v>
      </c>
      <c r="D1" s="39" t="s">
        <v>25</v>
      </c>
      <c r="E1" s="40"/>
      <c r="F1" s="40"/>
      <c r="G1" s="40"/>
      <c r="H1" s="40"/>
      <c r="I1" s="40"/>
      <c r="J1" s="40"/>
      <c r="K1" s="40"/>
      <c r="L1" s="40"/>
      <c r="M1" s="41"/>
    </row>
    <row r="2" spans="1:14" ht="15.95" customHeight="1" x14ac:dyDescent="0.3">
      <c r="A2" s="14"/>
      <c r="B2" s="15"/>
      <c r="C2" s="15"/>
      <c r="D2" s="16" t="s">
        <v>26</v>
      </c>
      <c r="E2" s="17" t="s">
        <v>33</v>
      </c>
      <c r="F2" s="19" t="s">
        <v>34</v>
      </c>
      <c r="G2" s="19" t="s">
        <v>35</v>
      </c>
      <c r="H2" s="19" t="s">
        <v>36</v>
      </c>
      <c r="I2" s="19" t="s">
        <v>37</v>
      </c>
      <c r="J2" s="19" t="s">
        <v>38</v>
      </c>
      <c r="K2" s="20" t="s">
        <v>27</v>
      </c>
      <c r="L2" s="20" t="s">
        <v>28</v>
      </c>
      <c r="M2" s="21" t="s">
        <v>29</v>
      </c>
    </row>
    <row r="3" spans="1:14" ht="15.95" customHeight="1" x14ac:dyDescent="0.3">
      <c r="A3" s="14"/>
      <c r="B3" s="15"/>
      <c r="C3" s="15"/>
      <c r="D3" s="16" t="s">
        <v>26</v>
      </c>
      <c r="E3" s="17">
        <v>10</v>
      </c>
      <c r="F3" s="18">
        <v>10</v>
      </c>
      <c r="G3" s="18">
        <v>20</v>
      </c>
      <c r="H3" s="18">
        <v>10</v>
      </c>
      <c r="I3" s="18">
        <v>20</v>
      </c>
      <c r="J3" s="18">
        <v>30</v>
      </c>
      <c r="K3" s="20">
        <f t="shared" ref="K3:K34" si="0">SUM(E3:J3)</f>
        <v>100</v>
      </c>
      <c r="L3" s="22">
        <f t="shared" ref="L3:L34" si="1">K3/$K$3</f>
        <v>1</v>
      </c>
      <c r="M3" s="21">
        <f>HLOOKUP(L3,$E$57:$I$59,3)</f>
        <v>5</v>
      </c>
    </row>
    <row r="4" spans="1:14" ht="15.95" customHeight="1" x14ac:dyDescent="0.25">
      <c r="A4" s="23"/>
      <c r="B4" s="24" t="s">
        <v>39</v>
      </c>
      <c r="C4" s="24" t="s">
        <v>63</v>
      </c>
      <c r="D4" s="36" t="s">
        <v>95</v>
      </c>
      <c r="E4" s="25">
        <v>8</v>
      </c>
      <c r="F4" s="25">
        <v>2</v>
      </c>
      <c r="G4" s="25">
        <v>2</v>
      </c>
      <c r="H4" s="38">
        <v>0</v>
      </c>
      <c r="I4" s="38">
        <v>0</v>
      </c>
      <c r="J4" s="38">
        <v>0</v>
      </c>
      <c r="K4" s="2">
        <f t="shared" si="0"/>
        <v>12</v>
      </c>
      <c r="L4" s="26">
        <f t="shared" si="1"/>
        <v>0.12</v>
      </c>
      <c r="M4" s="2">
        <f>HLOOKUP(L4,$E$57:$I$59,3)</f>
        <v>1</v>
      </c>
    </row>
    <row r="5" spans="1:14" ht="15.95" customHeight="1" x14ac:dyDescent="0.25">
      <c r="A5" s="23"/>
      <c r="B5" s="24" t="s">
        <v>40</v>
      </c>
      <c r="C5" s="24" t="s">
        <v>63</v>
      </c>
      <c r="D5" s="37" t="s">
        <v>95</v>
      </c>
      <c r="E5" s="25">
        <v>10</v>
      </c>
      <c r="F5" s="25">
        <v>7</v>
      </c>
      <c r="G5" s="25">
        <v>16</v>
      </c>
      <c r="H5" s="25">
        <v>10</v>
      </c>
      <c r="I5" s="25">
        <v>19</v>
      </c>
      <c r="J5" s="25">
        <v>4</v>
      </c>
      <c r="K5" s="2">
        <f t="shared" si="0"/>
        <v>66</v>
      </c>
      <c r="L5" s="26">
        <f t="shared" si="1"/>
        <v>0.66</v>
      </c>
      <c r="M5" s="2">
        <f>HLOOKUP(L5,$E$57:$I$59,3)</f>
        <v>3</v>
      </c>
    </row>
    <row r="6" spans="1:14" ht="15.95" customHeight="1" x14ac:dyDescent="0.25">
      <c r="A6" s="23"/>
      <c r="B6" s="24" t="s">
        <v>41</v>
      </c>
      <c r="C6" s="24" t="s">
        <v>63</v>
      </c>
      <c r="D6" s="37" t="s">
        <v>95</v>
      </c>
      <c r="E6" s="38">
        <v>0</v>
      </c>
      <c r="F6" s="25">
        <v>0</v>
      </c>
      <c r="G6" s="25">
        <v>0</v>
      </c>
      <c r="H6" s="25">
        <v>9</v>
      </c>
      <c r="I6" s="25">
        <v>0</v>
      </c>
      <c r="J6" s="25">
        <v>0</v>
      </c>
      <c r="K6" s="2">
        <f t="shared" si="0"/>
        <v>9</v>
      </c>
      <c r="L6" s="26">
        <f t="shared" si="1"/>
        <v>0.09</v>
      </c>
      <c r="M6" s="2">
        <f>HLOOKUP(L6,$E$57:$I$59,3)</f>
        <v>1</v>
      </c>
    </row>
    <row r="7" spans="1:14" ht="15.95" customHeight="1" x14ac:dyDescent="0.25">
      <c r="A7" s="23"/>
      <c r="B7" s="24" t="s">
        <v>42</v>
      </c>
      <c r="C7" s="24" t="s">
        <v>63</v>
      </c>
      <c r="D7" s="25"/>
      <c r="E7" s="38"/>
      <c r="F7" s="25"/>
      <c r="G7" s="25"/>
      <c r="H7" s="25"/>
      <c r="I7" s="25"/>
      <c r="J7" s="25"/>
      <c r="K7" s="2">
        <f t="shared" si="0"/>
        <v>0</v>
      </c>
      <c r="L7" s="26">
        <f t="shared" si="1"/>
        <v>0</v>
      </c>
      <c r="M7" s="2">
        <f>HLOOKUP(L7,$E$57:$I$59,3)</f>
        <v>1</v>
      </c>
    </row>
    <row r="8" spans="1:14" ht="15.95" customHeight="1" x14ac:dyDescent="0.25">
      <c r="A8" s="23"/>
      <c r="B8" s="24" t="s">
        <v>43</v>
      </c>
      <c r="C8" s="24" t="s">
        <v>63</v>
      </c>
      <c r="D8" s="25" t="s">
        <v>95</v>
      </c>
      <c r="E8" s="25">
        <v>10</v>
      </c>
      <c r="F8" s="25">
        <v>0</v>
      </c>
      <c r="G8" s="25">
        <v>0</v>
      </c>
      <c r="H8" s="25">
        <v>9</v>
      </c>
      <c r="I8" s="25">
        <v>0</v>
      </c>
      <c r="J8" s="25">
        <v>0</v>
      </c>
      <c r="K8" s="2">
        <f t="shared" si="0"/>
        <v>19</v>
      </c>
      <c r="L8" s="26">
        <f t="shared" si="1"/>
        <v>0.19</v>
      </c>
      <c r="M8" s="2">
        <f>HLOOKUP(L8,$E$57:$I$59,3)</f>
        <v>1</v>
      </c>
    </row>
    <row r="9" spans="1:14" ht="15.95" customHeight="1" x14ac:dyDescent="0.25">
      <c r="A9" s="23"/>
      <c r="B9" s="24" t="s">
        <v>44</v>
      </c>
      <c r="C9" s="24" t="s">
        <v>63</v>
      </c>
      <c r="D9" s="25" t="s">
        <v>95</v>
      </c>
      <c r="E9" s="25">
        <v>-50</v>
      </c>
      <c r="F9" s="25">
        <v>9</v>
      </c>
      <c r="G9" s="25">
        <v>18</v>
      </c>
      <c r="H9" s="25">
        <v>10</v>
      </c>
      <c r="I9" s="25">
        <v>10</v>
      </c>
      <c r="J9" s="25">
        <v>10</v>
      </c>
      <c r="K9" s="2">
        <f t="shared" si="0"/>
        <v>7</v>
      </c>
      <c r="L9" s="26">
        <f t="shared" si="1"/>
        <v>7.0000000000000007E-2</v>
      </c>
      <c r="M9" s="2">
        <f>HLOOKUP(L9,$E$57:$I$59,3)</f>
        <v>1</v>
      </c>
      <c r="N9" s="2" t="s">
        <v>96</v>
      </c>
    </row>
    <row r="10" spans="1:14" ht="15.95" customHeight="1" x14ac:dyDescent="0.25">
      <c r="A10" s="23"/>
      <c r="B10" s="24" t="s">
        <v>45</v>
      </c>
      <c r="C10" s="24" t="s">
        <v>63</v>
      </c>
      <c r="D10" s="25" t="s">
        <v>95</v>
      </c>
      <c r="E10" s="25">
        <v>10</v>
      </c>
      <c r="F10" s="25">
        <v>2</v>
      </c>
      <c r="G10" s="25">
        <v>0</v>
      </c>
      <c r="H10" s="25">
        <v>8</v>
      </c>
      <c r="I10" s="25">
        <v>10</v>
      </c>
      <c r="J10" s="25">
        <v>2</v>
      </c>
      <c r="K10" s="2">
        <f t="shared" si="0"/>
        <v>32</v>
      </c>
      <c r="L10" s="26">
        <f t="shared" si="1"/>
        <v>0.32</v>
      </c>
      <c r="M10" s="2">
        <f>HLOOKUP(L10,$E$57:$I$59,3)</f>
        <v>1</v>
      </c>
    </row>
    <row r="11" spans="1:14" ht="15.95" customHeight="1" x14ac:dyDescent="0.25">
      <c r="A11" s="23"/>
      <c r="B11" s="24" t="s">
        <v>46</v>
      </c>
      <c r="C11" s="24" t="s">
        <v>63</v>
      </c>
      <c r="D11" s="25"/>
      <c r="E11" s="25"/>
      <c r="F11" s="25"/>
      <c r="G11" s="25"/>
      <c r="H11" s="25"/>
      <c r="I11" s="25"/>
      <c r="J11" s="25"/>
      <c r="K11" s="2">
        <f t="shared" si="0"/>
        <v>0</v>
      </c>
      <c r="L11" s="26">
        <f t="shared" si="1"/>
        <v>0</v>
      </c>
      <c r="M11" s="2">
        <f>HLOOKUP(L11,$E$57:$I$59,3)</f>
        <v>1</v>
      </c>
    </row>
    <row r="12" spans="1:14" ht="15.95" customHeight="1" x14ac:dyDescent="0.25">
      <c r="A12" s="23"/>
      <c r="B12" s="24" t="s">
        <v>47</v>
      </c>
      <c r="C12" s="24" t="s">
        <v>63</v>
      </c>
      <c r="D12" s="25" t="s">
        <v>95</v>
      </c>
      <c r="E12" s="25">
        <v>10</v>
      </c>
      <c r="F12" s="25">
        <v>2</v>
      </c>
      <c r="G12" s="25">
        <v>0</v>
      </c>
      <c r="H12" s="25">
        <v>9</v>
      </c>
      <c r="I12" s="25">
        <v>0</v>
      </c>
      <c r="J12" s="25">
        <v>0</v>
      </c>
      <c r="K12" s="2">
        <f t="shared" si="0"/>
        <v>21</v>
      </c>
      <c r="L12" s="26">
        <f t="shared" si="1"/>
        <v>0.21</v>
      </c>
      <c r="M12" s="2">
        <f>HLOOKUP(L12,$E$57:$I$59,3)</f>
        <v>1</v>
      </c>
    </row>
    <row r="13" spans="1:14" ht="15.95" customHeight="1" x14ac:dyDescent="0.25">
      <c r="A13" s="23"/>
      <c r="B13" s="24" t="s">
        <v>48</v>
      </c>
      <c r="C13" s="24" t="s">
        <v>63</v>
      </c>
      <c r="D13" s="25" t="s">
        <v>95</v>
      </c>
      <c r="E13" s="25">
        <v>10</v>
      </c>
      <c r="F13" s="25">
        <v>9</v>
      </c>
      <c r="G13" s="25">
        <v>19</v>
      </c>
      <c r="H13" s="25">
        <v>6</v>
      </c>
      <c r="I13" s="25">
        <v>5</v>
      </c>
      <c r="J13" s="25">
        <v>4</v>
      </c>
      <c r="K13" s="2">
        <f t="shared" si="0"/>
        <v>53</v>
      </c>
      <c r="L13" s="26">
        <f t="shared" si="1"/>
        <v>0.53</v>
      </c>
      <c r="M13" s="2">
        <f>HLOOKUP(L13,$E$57:$I$59,3)</f>
        <v>2</v>
      </c>
    </row>
    <row r="14" spans="1:14" ht="15.95" customHeight="1" x14ac:dyDescent="0.25">
      <c r="A14" s="23"/>
      <c r="B14" s="24" t="s">
        <v>49</v>
      </c>
      <c r="C14" s="24" t="s">
        <v>63</v>
      </c>
      <c r="D14" s="25" t="s">
        <v>95</v>
      </c>
      <c r="E14" s="25">
        <v>9</v>
      </c>
      <c r="F14" s="25">
        <v>9</v>
      </c>
      <c r="G14" s="25">
        <v>17</v>
      </c>
      <c r="H14" s="25">
        <v>9</v>
      </c>
      <c r="I14" s="25">
        <v>15</v>
      </c>
      <c r="J14" s="25">
        <v>20</v>
      </c>
      <c r="K14" s="2">
        <f t="shared" si="0"/>
        <v>79</v>
      </c>
      <c r="L14" s="26">
        <f t="shared" si="1"/>
        <v>0.79</v>
      </c>
      <c r="M14" s="2">
        <f>HLOOKUP(L14,$E$57:$I$59,3)</f>
        <v>4</v>
      </c>
    </row>
    <row r="15" spans="1:14" ht="15.95" customHeight="1" x14ac:dyDescent="0.25">
      <c r="A15" s="23"/>
      <c r="B15" s="24" t="s">
        <v>50</v>
      </c>
      <c r="C15" s="24" t="s">
        <v>63</v>
      </c>
      <c r="D15" s="25" t="s">
        <v>95</v>
      </c>
      <c r="E15" s="25">
        <v>0</v>
      </c>
      <c r="F15" s="25">
        <v>5</v>
      </c>
      <c r="G15" s="25">
        <v>0</v>
      </c>
      <c r="H15" s="25">
        <v>5</v>
      </c>
      <c r="I15" s="25">
        <v>0</v>
      </c>
      <c r="J15" s="25">
        <v>0</v>
      </c>
      <c r="K15" s="2">
        <f t="shared" si="0"/>
        <v>10</v>
      </c>
      <c r="L15" s="26">
        <f t="shared" si="1"/>
        <v>0.1</v>
      </c>
      <c r="M15" s="2">
        <f>HLOOKUP(L15,$E$57:$I$59,3)</f>
        <v>1</v>
      </c>
    </row>
    <row r="16" spans="1:14" ht="15.95" customHeight="1" x14ac:dyDescent="0.25">
      <c r="A16" s="23"/>
      <c r="B16" s="24" t="s">
        <v>51</v>
      </c>
      <c r="C16" s="24" t="s">
        <v>63</v>
      </c>
      <c r="D16" s="25" t="s">
        <v>95</v>
      </c>
      <c r="E16" s="25">
        <v>9</v>
      </c>
      <c r="F16" s="25">
        <v>8</v>
      </c>
      <c r="G16" s="25">
        <v>15</v>
      </c>
      <c r="H16" s="25">
        <v>7</v>
      </c>
      <c r="I16" s="25">
        <v>10</v>
      </c>
      <c r="J16" s="25">
        <v>15</v>
      </c>
      <c r="K16" s="2">
        <f t="shared" si="0"/>
        <v>64</v>
      </c>
      <c r="L16" s="26">
        <f t="shared" si="1"/>
        <v>0.64</v>
      </c>
      <c r="M16" s="2">
        <f>HLOOKUP(L16,$E$57:$I$59,3)</f>
        <v>3</v>
      </c>
    </row>
    <row r="17" spans="1:14" ht="15.95" customHeight="1" x14ac:dyDescent="0.25">
      <c r="A17" s="23"/>
      <c r="B17" s="24" t="s">
        <v>52</v>
      </c>
      <c r="C17" s="24" t="s">
        <v>63</v>
      </c>
      <c r="D17" s="25" t="s">
        <v>95</v>
      </c>
      <c r="E17" s="25">
        <v>5</v>
      </c>
      <c r="F17" s="25">
        <v>2</v>
      </c>
      <c r="G17" s="25">
        <v>5</v>
      </c>
      <c r="H17" s="25">
        <v>9</v>
      </c>
      <c r="I17" s="25">
        <v>0</v>
      </c>
      <c r="J17" s="25">
        <v>0</v>
      </c>
      <c r="K17" s="2">
        <f t="shared" si="0"/>
        <v>21</v>
      </c>
      <c r="L17" s="26">
        <f t="shared" si="1"/>
        <v>0.21</v>
      </c>
      <c r="M17" s="2">
        <f>HLOOKUP(L17,$E$57:$I$59,3)</f>
        <v>1</v>
      </c>
    </row>
    <row r="18" spans="1:14" ht="15.95" customHeight="1" x14ac:dyDescent="0.25">
      <c r="A18" s="23"/>
      <c r="B18" s="24" t="s">
        <v>53</v>
      </c>
      <c r="C18" s="24" t="s">
        <v>63</v>
      </c>
      <c r="D18" s="25" t="s">
        <v>95</v>
      </c>
      <c r="E18" s="25">
        <v>9</v>
      </c>
      <c r="F18" s="25">
        <v>8</v>
      </c>
      <c r="G18" s="25">
        <v>0</v>
      </c>
      <c r="H18" s="25">
        <v>10</v>
      </c>
      <c r="I18" s="25">
        <v>10</v>
      </c>
      <c r="J18" s="25">
        <v>4</v>
      </c>
      <c r="K18" s="2">
        <f t="shared" si="0"/>
        <v>41</v>
      </c>
      <c r="L18" s="26">
        <f t="shared" si="1"/>
        <v>0.41</v>
      </c>
      <c r="M18" s="2">
        <f>HLOOKUP(L18,$E$57:$I$59,3)</f>
        <v>1</v>
      </c>
    </row>
    <row r="19" spans="1:14" ht="15.95" customHeight="1" x14ac:dyDescent="0.25">
      <c r="A19" s="23"/>
      <c r="B19" s="24" t="s">
        <v>54</v>
      </c>
      <c r="C19" s="24" t="s">
        <v>63</v>
      </c>
      <c r="D19" s="25"/>
      <c r="E19" s="25"/>
      <c r="F19" s="25"/>
      <c r="G19" s="25"/>
      <c r="H19" s="25"/>
      <c r="I19" s="25"/>
      <c r="J19" s="25"/>
      <c r="K19" s="2">
        <f t="shared" si="0"/>
        <v>0</v>
      </c>
      <c r="L19" s="26">
        <f t="shared" si="1"/>
        <v>0</v>
      </c>
      <c r="M19" s="2">
        <f>HLOOKUP(L19,$E$57:$I$59,3)</f>
        <v>1</v>
      </c>
      <c r="N19" s="2" t="s">
        <v>93</v>
      </c>
    </row>
    <row r="20" spans="1:14" ht="15.95" customHeight="1" x14ac:dyDescent="0.25">
      <c r="A20" s="23"/>
      <c r="B20" s="24" t="s">
        <v>55</v>
      </c>
      <c r="C20" s="24" t="s">
        <v>63</v>
      </c>
      <c r="D20" s="25" t="s">
        <v>95</v>
      </c>
      <c r="E20" s="25">
        <v>10</v>
      </c>
      <c r="F20" s="25">
        <v>10</v>
      </c>
      <c r="G20" s="25">
        <v>19</v>
      </c>
      <c r="H20" s="25">
        <v>10</v>
      </c>
      <c r="I20" s="25">
        <v>20</v>
      </c>
      <c r="J20" s="25">
        <v>29</v>
      </c>
      <c r="K20" s="2">
        <f t="shared" si="0"/>
        <v>98</v>
      </c>
      <c r="L20" s="26">
        <f t="shared" si="1"/>
        <v>0.98</v>
      </c>
      <c r="M20" s="2">
        <f>HLOOKUP(L20,$E$57:$I$59,3)</f>
        <v>5</v>
      </c>
    </row>
    <row r="21" spans="1:14" ht="15.95" customHeight="1" x14ac:dyDescent="0.25">
      <c r="A21" s="23"/>
      <c r="B21" s="24" t="s">
        <v>56</v>
      </c>
      <c r="C21" s="24" t="s">
        <v>63</v>
      </c>
      <c r="D21" s="25" t="s">
        <v>95</v>
      </c>
      <c r="E21" s="25">
        <v>10</v>
      </c>
      <c r="F21" s="25">
        <v>10</v>
      </c>
      <c r="G21" s="25">
        <v>15</v>
      </c>
      <c r="H21" s="25">
        <v>7</v>
      </c>
      <c r="I21" s="25">
        <v>12</v>
      </c>
      <c r="J21" s="25">
        <v>13</v>
      </c>
      <c r="K21" s="2">
        <f t="shared" si="0"/>
        <v>67</v>
      </c>
      <c r="L21" s="26">
        <f t="shared" si="1"/>
        <v>0.67</v>
      </c>
      <c r="M21" s="2">
        <f>HLOOKUP(L21,$E$57:$I$59,3)</f>
        <v>3</v>
      </c>
    </row>
    <row r="22" spans="1:14" ht="15.95" customHeight="1" x14ac:dyDescent="0.25">
      <c r="A22" s="23"/>
      <c r="B22" s="24" t="s">
        <v>57</v>
      </c>
      <c r="C22" s="24" t="s">
        <v>63</v>
      </c>
      <c r="D22" s="25" t="s">
        <v>95</v>
      </c>
      <c r="E22" s="25">
        <v>6</v>
      </c>
      <c r="F22" s="25">
        <v>2</v>
      </c>
      <c r="G22" s="25">
        <v>0</v>
      </c>
      <c r="H22" s="25">
        <v>7</v>
      </c>
      <c r="I22" s="25">
        <v>7</v>
      </c>
      <c r="J22" s="25">
        <v>2</v>
      </c>
      <c r="K22" s="2">
        <f t="shared" si="0"/>
        <v>24</v>
      </c>
      <c r="L22" s="26">
        <f t="shared" si="1"/>
        <v>0.24</v>
      </c>
      <c r="M22" s="2">
        <f>HLOOKUP(L22,$E$57:$I$59,3)</f>
        <v>1</v>
      </c>
    </row>
    <row r="23" spans="1:14" ht="15.95" customHeight="1" x14ac:dyDescent="0.25">
      <c r="A23" s="23"/>
      <c r="B23" s="24" t="s">
        <v>58</v>
      </c>
      <c r="C23" s="24" t="s">
        <v>63</v>
      </c>
      <c r="D23" s="25" t="s">
        <v>95</v>
      </c>
      <c r="E23" s="25">
        <v>6</v>
      </c>
      <c r="F23" s="25">
        <v>5</v>
      </c>
      <c r="G23" s="25">
        <v>20</v>
      </c>
      <c r="H23" s="25">
        <v>10</v>
      </c>
      <c r="I23" s="25">
        <v>8</v>
      </c>
      <c r="J23" s="25">
        <v>2</v>
      </c>
      <c r="K23" s="2">
        <f t="shared" si="0"/>
        <v>51</v>
      </c>
      <c r="L23" s="26">
        <f t="shared" si="1"/>
        <v>0.51</v>
      </c>
      <c r="M23" s="2">
        <f>HLOOKUP(L23,$E$57:$I$59,3)</f>
        <v>2</v>
      </c>
    </row>
    <row r="24" spans="1:14" ht="15.95" customHeight="1" x14ac:dyDescent="0.25">
      <c r="A24" s="23"/>
      <c r="B24" s="24" t="s">
        <v>59</v>
      </c>
      <c r="C24" s="24" t="s">
        <v>63</v>
      </c>
      <c r="D24" s="25" t="s">
        <v>95</v>
      </c>
      <c r="E24" s="25">
        <v>-50</v>
      </c>
      <c r="F24" s="25">
        <v>7</v>
      </c>
      <c r="G24" s="25">
        <v>18</v>
      </c>
      <c r="H24" s="25">
        <v>10</v>
      </c>
      <c r="I24" s="25">
        <v>10</v>
      </c>
      <c r="J24" s="25">
        <v>10</v>
      </c>
      <c r="K24" s="2">
        <f t="shared" si="0"/>
        <v>5</v>
      </c>
      <c r="L24" s="26">
        <f t="shared" si="1"/>
        <v>0.05</v>
      </c>
      <c r="M24" s="2">
        <f>HLOOKUP(L24,$E$57:$I$59,3)</f>
        <v>1</v>
      </c>
      <c r="N24" s="2" t="s">
        <v>96</v>
      </c>
    </row>
    <row r="25" spans="1:14" ht="15.95" customHeight="1" x14ac:dyDescent="0.25">
      <c r="A25" s="23"/>
      <c r="B25" s="24" t="s">
        <v>60</v>
      </c>
      <c r="C25" s="24" t="s">
        <v>63</v>
      </c>
      <c r="D25" s="25" t="s">
        <v>95</v>
      </c>
      <c r="E25" s="25">
        <v>10</v>
      </c>
      <c r="F25" s="25">
        <v>10</v>
      </c>
      <c r="G25" s="25">
        <v>19</v>
      </c>
      <c r="H25" s="25">
        <v>8</v>
      </c>
      <c r="I25" s="25">
        <v>20</v>
      </c>
      <c r="J25" s="25">
        <v>10</v>
      </c>
      <c r="K25" s="2">
        <f t="shared" si="0"/>
        <v>77</v>
      </c>
      <c r="L25" s="26">
        <f t="shared" si="1"/>
        <v>0.77</v>
      </c>
      <c r="M25" s="2">
        <f>HLOOKUP(L25,$E$57:$I$59,3)</f>
        <v>4</v>
      </c>
    </row>
    <row r="26" spans="1:14" ht="15.95" customHeight="1" x14ac:dyDescent="0.25">
      <c r="A26" s="23"/>
      <c r="B26" s="24" t="s">
        <v>61</v>
      </c>
      <c r="C26" s="24" t="s">
        <v>63</v>
      </c>
      <c r="D26" s="25" t="s">
        <v>95</v>
      </c>
      <c r="E26" s="25">
        <v>4</v>
      </c>
      <c r="F26" s="25">
        <v>0</v>
      </c>
      <c r="G26" s="25">
        <v>0</v>
      </c>
      <c r="H26" s="25">
        <v>5</v>
      </c>
      <c r="I26" s="25">
        <v>0</v>
      </c>
      <c r="J26" s="25">
        <v>0</v>
      </c>
      <c r="K26" s="2">
        <f t="shared" si="0"/>
        <v>9</v>
      </c>
      <c r="L26" s="26">
        <f t="shared" si="1"/>
        <v>0.09</v>
      </c>
      <c r="M26" s="2">
        <f>HLOOKUP(L26,$E$57:$I$59,3)</f>
        <v>1</v>
      </c>
    </row>
    <row r="27" spans="1:14" ht="15.95" customHeight="1" x14ac:dyDescent="0.25">
      <c r="A27" s="23"/>
      <c r="B27" s="24" t="s">
        <v>62</v>
      </c>
      <c r="C27" s="24" t="s">
        <v>63</v>
      </c>
      <c r="D27" s="25"/>
      <c r="E27" s="25"/>
      <c r="F27" s="25"/>
      <c r="G27" s="25"/>
      <c r="H27" s="25"/>
      <c r="I27" s="25"/>
      <c r="J27" s="25"/>
      <c r="K27" s="2">
        <f t="shared" si="0"/>
        <v>0</v>
      </c>
      <c r="L27" s="26">
        <f t="shared" si="1"/>
        <v>0</v>
      </c>
      <c r="M27" s="2">
        <f>HLOOKUP(L27,$E$57:$I$59,3)</f>
        <v>1</v>
      </c>
    </row>
    <row r="28" spans="1:14" ht="15.95" customHeight="1" x14ac:dyDescent="0.25">
      <c r="A28" s="23"/>
      <c r="B28" s="24" t="s">
        <v>64</v>
      </c>
      <c r="C28" s="24" t="s">
        <v>92</v>
      </c>
      <c r="D28" s="25"/>
      <c r="E28" s="25"/>
      <c r="F28" s="25"/>
      <c r="G28" s="25"/>
      <c r="H28" s="25"/>
      <c r="I28" s="25"/>
      <c r="J28" s="25"/>
      <c r="K28" s="2">
        <f t="shared" si="0"/>
        <v>0</v>
      </c>
      <c r="L28" s="26">
        <f t="shared" si="1"/>
        <v>0</v>
      </c>
      <c r="M28" s="2">
        <f>HLOOKUP(L28,$E$57:$I$59,3)</f>
        <v>1</v>
      </c>
    </row>
    <row r="29" spans="1:14" ht="15.95" customHeight="1" x14ac:dyDescent="0.25">
      <c r="A29" s="23"/>
      <c r="B29" s="24" t="s">
        <v>65</v>
      </c>
      <c r="C29" s="24" t="s">
        <v>92</v>
      </c>
      <c r="D29" s="25"/>
      <c r="E29" s="25"/>
      <c r="F29" s="25"/>
      <c r="G29" s="25"/>
      <c r="H29" s="25"/>
      <c r="I29" s="25"/>
      <c r="J29" s="25"/>
      <c r="K29" s="2">
        <f t="shared" si="0"/>
        <v>0</v>
      </c>
      <c r="L29" s="26">
        <f t="shared" si="1"/>
        <v>0</v>
      </c>
      <c r="M29" s="2">
        <f>HLOOKUP(L29,$E$57:$I$59,3)</f>
        <v>1</v>
      </c>
    </row>
    <row r="30" spans="1:14" ht="15.95" customHeight="1" x14ac:dyDescent="0.25">
      <c r="A30" s="23"/>
      <c r="B30" s="24" t="s">
        <v>66</v>
      </c>
      <c r="C30" s="24" t="s">
        <v>92</v>
      </c>
      <c r="D30" s="25" t="s">
        <v>95</v>
      </c>
      <c r="E30" s="25">
        <v>10</v>
      </c>
      <c r="F30" s="25">
        <v>2</v>
      </c>
      <c r="G30" s="25">
        <v>10</v>
      </c>
      <c r="H30" s="25">
        <v>8</v>
      </c>
      <c r="I30" s="25">
        <v>0</v>
      </c>
      <c r="J30" s="25">
        <v>0</v>
      </c>
      <c r="K30" s="2">
        <f t="shared" si="0"/>
        <v>30</v>
      </c>
      <c r="L30" s="26">
        <f t="shared" si="1"/>
        <v>0.3</v>
      </c>
      <c r="M30" s="2">
        <f>HLOOKUP(L30,$E$57:$I$59,3)</f>
        <v>1</v>
      </c>
    </row>
    <row r="31" spans="1:14" ht="15.95" customHeight="1" x14ac:dyDescent="0.25">
      <c r="A31" s="23"/>
      <c r="B31" s="24" t="s">
        <v>67</v>
      </c>
      <c r="C31" s="24" t="s">
        <v>92</v>
      </c>
      <c r="D31" s="25" t="s">
        <v>95</v>
      </c>
      <c r="E31" s="25">
        <v>10</v>
      </c>
      <c r="F31" s="25">
        <v>8</v>
      </c>
      <c r="G31" s="25">
        <v>0</v>
      </c>
      <c r="H31" s="25">
        <v>7</v>
      </c>
      <c r="I31" s="25">
        <v>0</v>
      </c>
      <c r="J31" s="25">
        <v>0</v>
      </c>
      <c r="K31" s="2">
        <f t="shared" si="0"/>
        <v>25</v>
      </c>
      <c r="L31" s="26">
        <f t="shared" si="1"/>
        <v>0.25</v>
      </c>
      <c r="M31" s="2">
        <f>HLOOKUP(L31,$E$57:$I$59,3)</f>
        <v>1</v>
      </c>
    </row>
    <row r="32" spans="1:14" ht="15.95" customHeight="1" x14ac:dyDescent="0.25">
      <c r="A32" s="23"/>
      <c r="B32" s="24" t="s">
        <v>68</v>
      </c>
      <c r="C32" s="24" t="s">
        <v>92</v>
      </c>
      <c r="D32" s="25"/>
      <c r="E32" s="25"/>
      <c r="F32" s="25"/>
      <c r="G32" s="25"/>
      <c r="H32" s="25"/>
      <c r="I32" s="25"/>
      <c r="J32" s="25"/>
      <c r="K32" s="2">
        <f t="shared" si="0"/>
        <v>0</v>
      </c>
      <c r="L32" s="26">
        <f t="shared" si="1"/>
        <v>0</v>
      </c>
      <c r="M32" s="2">
        <f>HLOOKUP(L32,$E$57:$I$59,3)</f>
        <v>1</v>
      </c>
      <c r="N32" s="2" t="s">
        <v>93</v>
      </c>
    </row>
    <row r="33" spans="1:14" ht="15.95" customHeight="1" x14ac:dyDescent="0.25">
      <c r="A33" s="23"/>
      <c r="B33" s="24" t="s">
        <v>69</v>
      </c>
      <c r="C33" s="24" t="s">
        <v>92</v>
      </c>
      <c r="D33" s="25" t="s">
        <v>95</v>
      </c>
      <c r="E33" s="25">
        <v>3</v>
      </c>
      <c r="F33" s="25">
        <v>0</v>
      </c>
      <c r="G33" s="25">
        <v>0</v>
      </c>
      <c r="H33" s="25">
        <v>8</v>
      </c>
      <c r="I33" s="25">
        <v>0</v>
      </c>
      <c r="J33" s="25">
        <v>0</v>
      </c>
      <c r="K33" s="2">
        <f t="shared" si="0"/>
        <v>11</v>
      </c>
      <c r="L33" s="26">
        <f t="shared" si="1"/>
        <v>0.11</v>
      </c>
      <c r="M33" s="2">
        <f>HLOOKUP(L33,$E$57:$I$59,3)</f>
        <v>1</v>
      </c>
    </row>
    <row r="34" spans="1:14" ht="15.95" customHeight="1" x14ac:dyDescent="0.25">
      <c r="A34" s="23"/>
      <c r="B34" s="24" t="s">
        <v>70</v>
      </c>
      <c r="C34" s="24" t="s">
        <v>92</v>
      </c>
      <c r="D34" s="25" t="s">
        <v>95</v>
      </c>
      <c r="E34" s="25">
        <v>10</v>
      </c>
      <c r="F34" s="25">
        <v>5</v>
      </c>
      <c r="G34" s="25">
        <v>0</v>
      </c>
      <c r="H34" s="25">
        <v>5</v>
      </c>
      <c r="I34" s="25">
        <v>0</v>
      </c>
      <c r="J34" s="25">
        <v>0</v>
      </c>
      <c r="K34" s="2">
        <f t="shared" si="0"/>
        <v>20</v>
      </c>
      <c r="L34" s="26">
        <f t="shared" si="1"/>
        <v>0.2</v>
      </c>
      <c r="M34" s="2">
        <f>HLOOKUP(L34,$E$57:$I$59,3)</f>
        <v>1</v>
      </c>
    </row>
    <row r="35" spans="1:14" ht="15.95" customHeight="1" x14ac:dyDescent="0.25">
      <c r="A35" s="23"/>
      <c r="B35" s="24" t="s">
        <v>71</v>
      </c>
      <c r="C35" s="24" t="s">
        <v>92</v>
      </c>
      <c r="D35" s="25" t="s">
        <v>95</v>
      </c>
      <c r="E35" s="25">
        <v>10</v>
      </c>
      <c r="F35" s="25">
        <v>2</v>
      </c>
      <c r="G35" s="25">
        <v>0</v>
      </c>
      <c r="H35" s="25">
        <v>8</v>
      </c>
      <c r="I35" s="25">
        <v>0</v>
      </c>
      <c r="J35" s="25">
        <v>4</v>
      </c>
      <c r="K35" s="2">
        <f t="shared" ref="K35:K56" si="2">SUM(E35:J35)</f>
        <v>24</v>
      </c>
      <c r="L35" s="26">
        <f t="shared" ref="L35:L56" si="3">K35/$K$3</f>
        <v>0.24</v>
      </c>
      <c r="M35" s="2">
        <f>HLOOKUP(L35,$E$57:$I$59,3)</f>
        <v>1</v>
      </c>
    </row>
    <row r="36" spans="1:14" ht="15.95" customHeight="1" x14ac:dyDescent="0.25">
      <c r="A36" s="23"/>
      <c r="B36" s="24" t="s">
        <v>72</v>
      </c>
      <c r="C36" s="24" t="s">
        <v>92</v>
      </c>
      <c r="D36" s="25" t="s">
        <v>95</v>
      </c>
      <c r="E36" s="25">
        <v>2</v>
      </c>
      <c r="F36" s="25">
        <v>8</v>
      </c>
      <c r="G36" s="25">
        <v>0</v>
      </c>
      <c r="H36" s="25">
        <v>0</v>
      </c>
      <c r="I36" s="25">
        <v>0</v>
      </c>
      <c r="J36" s="25">
        <v>0</v>
      </c>
      <c r="K36" s="2">
        <f t="shared" si="2"/>
        <v>10</v>
      </c>
      <c r="L36" s="26">
        <f t="shared" si="3"/>
        <v>0.1</v>
      </c>
      <c r="M36" s="2">
        <f>HLOOKUP(L36,$E$57:$I$59,3)</f>
        <v>1</v>
      </c>
    </row>
    <row r="37" spans="1:14" ht="15.95" customHeight="1" x14ac:dyDescent="0.25">
      <c r="A37" s="23"/>
      <c r="B37" s="24" t="s">
        <v>73</v>
      </c>
      <c r="C37" s="24" t="s">
        <v>92</v>
      </c>
      <c r="D37" s="25" t="s">
        <v>95</v>
      </c>
      <c r="E37" s="25">
        <v>9</v>
      </c>
      <c r="F37" s="25">
        <v>6</v>
      </c>
      <c r="G37" s="25">
        <v>0</v>
      </c>
      <c r="H37" s="25">
        <v>2</v>
      </c>
      <c r="I37" s="25">
        <v>0</v>
      </c>
      <c r="J37" s="25">
        <v>0</v>
      </c>
      <c r="K37" s="2">
        <f t="shared" si="2"/>
        <v>17</v>
      </c>
      <c r="L37" s="26">
        <f t="shared" si="3"/>
        <v>0.17</v>
      </c>
      <c r="M37" s="2">
        <f>HLOOKUP(L37,$E$57:$I$59,3)</f>
        <v>1</v>
      </c>
    </row>
    <row r="38" spans="1:14" ht="15.95" customHeight="1" x14ac:dyDescent="0.25">
      <c r="A38" s="23"/>
      <c r="B38" s="24" t="s">
        <v>74</v>
      </c>
      <c r="C38" s="24" t="s">
        <v>92</v>
      </c>
      <c r="D38" s="25" t="s">
        <v>95</v>
      </c>
      <c r="E38" s="25">
        <v>10</v>
      </c>
      <c r="F38" s="25">
        <v>9</v>
      </c>
      <c r="G38" s="25">
        <v>16</v>
      </c>
      <c r="H38" s="25">
        <v>7</v>
      </c>
      <c r="I38" s="25">
        <v>10</v>
      </c>
      <c r="J38" s="25">
        <v>0</v>
      </c>
      <c r="K38" s="2">
        <f t="shared" si="2"/>
        <v>52</v>
      </c>
      <c r="L38" s="26">
        <f t="shared" si="3"/>
        <v>0.52</v>
      </c>
      <c r="M38" s="2">
        <f>HLOOKUP(L38,$E$57:$I$59,3)</f>
        <v>2</v>
      </c>
    </row>
    <row r="39" spans="1:14" ht="15.95" customHeight="1" x14ac:dyDescent="0.25">
      <c r="A39" s="23"/>
      <c r="B39" s="24" t="s">
        <v>75</v>
      </c>
      <c r="C39" s="24" t="s">
        <v>92</v>
      </c>
      <c r="D39" s="25" t="s">
        <v>95</v>
      </c>
      <c r="E39" s="25">
        <v>6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">
        <f t="shared" si="2"/>
        <v>6</v>
      </c>
      <c r="L39" s="26">
        <f t="shared" si="3"/>
        <v>0.06</v>
      </c>
      <c r="M39" s="2">
        <f>HLOOKUP(L39,$E$57:$I$59,3)</f>
        <v>1</v>
      </c>
    </row>
    <row r="40" spans="1:14" ht="15.95" customHeight="1" x14ac:dyDescent="0.25">
      <c r="A40" s="23"/>
      <c r="B40" s="24" t="s">
        <v>76</v>
      </c>
      <c r="C40" s="24" t="s">
        <v>92</v>
      </c>
      <c r="D40" s="25" t="s">
        <v>95</v>
      </c>
      <c r="E40" s="25">
        <v>8</v>
      </c>
      <c r="F40" s="25">
        <v>10</v>
      </c>
      <c r="G40" s="25">
        <v>0</v>
      </c>
      <c r="H40" s="25">
        <v>9</v>
      </c>
      <c r="I40" s="25">
        <v>5</v>
      </c>
      <c r="J40" s="25">
        <v>0</v>
      </c>
      <c r="K40" s="2">
        <f t="shared" si="2"/>
        <v>32</v>
      </c>
      <c r="L40" s="26">
        <f t="shared" si="3"/>
        <v>0.32</v>
      </c>
      <c r="M40" s="2">
        <f>HLOOKUP(L40,$E$57:$I$59,3)</f>
        <v>1</v>
      </c>
    </row>
    <row r="41" spans="1:14" ht="15.95" customHeight="1" x14ac:dyDescent="0.25">
      <c r="A41" s="23"/>
      <c r="B41" s="24" t="s">
        <v>77</v>
      </c>
      <c r="C41" s="24" t="s">
        <v>92</v>
      </c>
      <c r="D41" s="25" t="s">
        <v>95</v>
      </c>
      <c r="E41" s="25">
        <v>8</v>
      </c>
      <c r="F41" s="25">
        <v>9</v>
      </c>
      <c r="G41" s="25">
        <v>0</v>
      </c>
      <c r="H41" s="25">
        <v>5</v>
      </c>
      <c r="I41" s="25">
        <v>0</v>
      </c>
      <c r="J41" s="25">
        <v>0</v>
      </c>
      <c r="K41" s="2">
        <f t="shared" si="2"/>
        <v>22</v>
      </c>
      <c r="L41" s="26">
        <f t="shared" si="3"/>
        <v>0.22</v>
      </c>
      <c r="M41" s="2">
        <f>HLOOKUP(L41,$E$57:$I$59,3)</f>
        <v>1</v>
      </c>
    </row>
    <row r="42" spans="1:14" ht="15.95" customHeight="1" x14ac:dyDescent="0.25">
      <c r="A42" s="23"/>
      <c r="B42" s="24" t="s">
        <v>78</v>
      </c>
      <c r="C42" s="24" t="s">
        <v>92</v>
      </c>
      <c r="D42" s="25" t="s">
        <v>95</v>
      </c>
      <c r="E42" s="25">
        <v>2</v>
      </c>
      <c r="F42" s="25">
        <v>3</v>
      </c>
      <c r="G42" s="25">
        <v>0</v>
      </c>
      <c r="H42" s="25">
        <v>2</v>
      </c>
      <c r="I42" s="25">
        <v>0</v>
      </c>
      <c r="J42" s="25">
        <v>0</v>
      </c>
      <c r="K42" s="2">
        <f t="shared" si="2"/>
        <v>7</v>
      </c>
      <c r="L42" s="26">
        <f t="shared" si="3"/>
        <v>7.0000000000000007E-2</v>
      </c>
      <c r="M42" s="2">
        <f>HLOOKUP(L42,$E$57:$I$59,3)</f>
        <v>1</v>
      </c>
    </row>
    <row r="43" spans="1:14" ht="15.95" customHeight="1" x14ac:dyDescent="0.25">
      <c r="A43" s="23"/>
      <c r="B43" s="24" t="s">
        <v>79</v>
      </c>
      <c r="C43" s="24" t="s">
        <v>92</v>
      </c>
      <c r="D43" s="25" t="s">
        <v>95</v>
      </c>
      <c r="E43" s="25">
        <v>6</v>
      </c>
      <c r="F43" s="25">
        <v>8</v>
      </c>
      <c r="G43" s="25">
        <v>2</v>
      </c>
      <c r="H43" s="25">
        <v>0</v>
      </c>
      <c r="I43" s="25">
        <v>0</v>
      </c>
      <c r="J43" s="25">
        <v>0</v>
      </c>
      <c r="K43" s="2">
        <f t="shared" si="2"/>
        <v>16</v>
      </c>
      <c r="L43" s="26">
        <f t="shared" si="3"/>
        <v>0.16</v>
      </c>
      <c r="M43" s="2">
        <f>HLOOKUP(L43,$E$57:$I$59,3)</f>
        <v>1</v>
      </c>
    </row>
    <row r="44" spans="1:14" ht="15.95" customHeight="1" x14ac:dyDescent="0.25">
      <c r="A44" s="23"/>
      <c r="B44" s="24" t="s">
        <v>80</v>
      </c>
      <c r="C44" s="24" t="s">
        <v>92</v>
      </c>
      <c r="D44" s="25" t="s">
        <v>95</v>
      </c>
      <c r="E44" s="25">
        <v>8</v>
      </c>
      <c r="F44" s="25">
        <v>0</v>
      </c>
      <c r="G44" s="25">
        <v>0</v>
      </c>
      <c r="H44" s="25">
        <v>10</v>
      </c>
      <c r="I44" s="25">
        <v>0</v>
      </c>
      <c r="J44" s="25">
        <v>4</v>
      </c>
      <c r="K44" s="2">
        <f t="shared" si="2"/>
        <v>22</v>
      </c>
      <c r="L44" s="26">
        <f t="shared" si="3"/>
        <v>0.22</v>
      </c>
      <c r="M44" s="2">
        <f>HLOOKUP(L44,$E$57:$I$59,3)</f>
        <v>1</v>
      </c>
    </row>
    <row r="45" spans="1:14" ht="15.95" customHeight="1" x14ac:dyDescent="0.25">
      <c r="A45" s="23"/>
      <c r="B45" s="24" t="s">
        <v>81</v>
      </c>
      <c r="C45" s="24" t="s">
        <v>92</v>
      </c>
      <c r="D45" s="25" t="s">
        <v>95</v>
      </c>
      <c r="E45" s="25">
        <v>10</v>
      </c>
      <c r="F45" s="25">
        <v>8</v>
      </c>
      <c r="G45" s="25">
        <v>0</v>
      </c>
      <c r="H45" s="25">
        <v>10</v>
      </c>
      <c r="I45" s="25">
        <v>0</v>
      </c>
      <c r="J45" s="25">
        <v>0</v>
      </c>
      <c r="K45" s="2">
        <f t="shared" si="2"/>
        <v>28</v>
      </c>
      <c r="L45" s="26">
        <f t="shared" si="3"/>
        <v>0.28000000000000003</v>
      </c>
      <c r="M45" s="2">
        <f>HLOOKUP(L45,$E$57:$I$59,3)</f>
        <v>1</v>
      </c>
    </row>
    <row r="46" spans="1:14" ht="15.95" customHeight="1" x14ac:dyDescent="0.25">
      <c r="A46" s="23"/>
      <c r="B46" s="24" t="s">
        <v>82</v>
      </c>
      <c r="C46" s="24" t="s">
        <v>92</v>
      </c>
      <c r="D46" s="25"/>
      <c r="E46" s="25"/>
      <c r="F46" s="25"/>
      <c r="G46" s="25"/>
      <c r="H46" s="25"/>
      <c r="I46" s="25"/>
      <c r="J46" s="25"/>
      <c r="K46" s="2">
        <f t="shared" si="2"/>
        <v>0</v>
      </c>
      <c r="L46" s="26">
        <f t="shared" si="3"/>
        <v>0</v>
      </c>
      <c r="M46" s="2">
        <f>HLOOKUP(L46,$E$57:$I$59,3)</f>
        <v>1</v>
      </c>
      <c r="N46" s="2" t="s">
        <v>94</v>
      </c>
    </row>
    <row r="47" spans="1:14" ht="15.95" customHeight="1" x14ac:dyDescent="0.25">
      <c r="A47" s="23"/>
      <c r="B47" s="24" t="s">
        <v>83</v>
      </c>
      <c r="C47" s="24" t="s">
        <v>92</v>
      </c>
      <c r="D47" s="25" t="s">
        <v>95</v>
      </c>
      <c r="E47" s="25">
        <v>10</v>
      </c>
      <c r="F47" s="25">
        <v>9</v>
      </c>
      <c r="G47" s="25">
        <v>0</v>
      </c>
      <c r="H47" s="25">
        <v>8</v>
      </c>
      <c r="I47" s="25">
        <v>0</v>
      </c>
      <c r="J47" s="25">
        <v>0</v>
      </c>
      <c r="K47" s="2">
        <f t="shared" si="2"/>
        <v>27</v>
      </c>
      <c r="L47" s="26">
        <f t="shared" si="3"/>
        <v>0.27</v>
      </c>
      <c r="M47" s="2">
        <f>HLOOKUP(L47,$E$57:$I$59,3)</f>
        <v>1</v>
      </c>
    </row>
    <row r="48" spans="1:14" ht="15.95" customHeight="1" x14ac:dyDescent="0.25">
      <c r="A48" s="23"/>
      <c r="B48" s="24" t="s">
        <v>84</v>
      </c>
      <c r="C48" s="24" t="s">
        <v>92</v>
      </c>
      <c r="D48" s="25" t="s">
        <v>95</v>
      </c>
      <c r="E48" s="25">
        <v>10</v>
      </c>
      <c r="F48" s="25">
        <v>7</v>
      </c>
      <c r="G48" s="25">
        <v>0</v>
      </c>
      <c r="H48" s="25">
        <v>8</v>
      </c>
      <c r="I48" s="25">
        <v>0</v>
      </c>
      <c r="J48" s="25">
        <v>6</v>
      </c>
      <c r="K48" s="2">
        <f t="shared" si="2"/>
        <v>31</v>
      </c>
      <c r="L48" s="26">
        <f t="shared" si="3"/>
        <v>0.31</v>
      </c>
      <c r="M48" s="2">
        <f>HLOOKUP(L48,$E$57:$I$59,3)</f>
        <v>1</v>
      </c>
    </row>
    <row r="49" spans="1:14" ht="15.95" customHeight="1" x14ac:dyDescent="0.25">
      <c r="A49" s="23"/>
      <c r="B49" s="24" t="s">
        <v>85</v>
      </c>
      <c r="C49" s="24" t="s">
        <v>92</v>
      </c>
      <c r="D49" s="25" t="s">
        <v>95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">
        <f t="shared" si="2"/>
        <v>0</v>
      </c>
      <c r="L49" s="26">
        <f t="shared" si="3"/>
        <v>0</v>
      </c>
      <c r="M49" s="2">
        <f>HLOOKUP(L49,$E$57:$I$59,3)</f>
        <v>1</v>
      </c>
    </row>
    <row r="50" spans="1:14" ht="15.95" customHeight="1" x14ac:dyDescent="0.25">
      <c r="A50" s="23"/>
      <c r="B50" s="24" t="s">
        <v>86</v>
      </c>
      <c r="C50" s="24" t="s">
        <v>92</v>
      </c>
      <c r="D50" s="25"/>
      <c r="E50" s="25"/>
      <c r="F50" s="25"/>
      <c r="G50" s="25"/>
      <c r="H50" s="25"/>
      <c r="I50" s="25"/>
      <c r="J50" s="25"/>
      <c r="K50" s="2">
        <f t="shared" si="2"/>
        <v>0</v>
      </c>
      <c r="L50" s="26">
        <f t="shared" si="3"/>
        <v>0</v>
      </c>
      <c r="M50" s="2">
        <f>HLOOKUP(L50,$E$57:$I$59,3)</f>
        <v>1</v>
      </c>
    </row>
    <row r="51" spans="1:14" ht="15.95" customHeight="1" x14ac:dyDescent="0.25">
      <c r="A51" s="23"/>
      <c r="B51" s="24" t="s">
        <v>87</v>
      </c>
      <c r="C51" s="24" t="s">
        <v>92</v>
      </c>
      <c r="D51" s="25" t="s">
        <v>95</v>
      </c>
      <c r="E51" s="25">
        <v>8</v>
      </c>
      <c r="F51" s="25">
        <v>10</v>
      </c>
      <c r="G51" s="25">
        <v>0</v>
      </c>
      <c r="H51" s="25">
        <v>9</v>
      </c>
      <c r="I51" s="25">
        <v>5</v>
      </c>
      <c r="J51" s="25">
        <v>0</v>
      </c>
      <c r="K51" s="2">
        <f t="shared" si="2"/>
        <v>32</v>
      </c>
      <c r="L51" s="26">
        <f t="shared" si="3"/>
        <v>0.32</v>
      </c>
      <c r="M51" s="2">
        <f>HLOOKUP(L51,$E$57:$I$59,3)</f>
        <v>1</v>
      </c>
      <c r="N51" s="2" t="s">
        <v>97</v>
      </c>
    </row>
    <row r="52" spans="1:14" ht="15.95" customHeight="1" x14ac:dyDescent="0.25">
      <c r="A52" s="23"/>
      <c r="B52" s="24" t="s">
        <v>88</v>
      </c>
      <c r="C52" s="24" t="s">
        <v>92</v>
      </c>
      <c r="D52" s="25" t="s">
        <v>95</v>
      </c>
      <c r="E52" s="25">
        <v>7</v>
      </c>
      <c r="F52" s="25">
        <v>9</v>
      </c>
      <c r="G52" s="25">
        <v>0</v>
      </c>
      <c r="H52" s="25">
        <v>6</v>
      </c>
      <c r="I52" s="25">
        <v>0</v>
      </c>
      <c r="J52" s="25">
        <v>0</v>
      </c>
      <c r="K52" s="2">
        <f t="shared" si="2"/>
        <v>22</v>
      </c>
      <c r="L52" s="26">
        <f t="shared" si="3"/>
        <v>0.22</v>
      </c>
      <c r="M52" s="2">
        <f>HLOOKUP(L52,$E$57:$I$59,3)</f>
        <v>1</v>
      </c>
    </row>
    <row r="53" spans="1:14" ht="15.95" customHeight="1" x14ac:dyDescent="0.25">
      <c r="A53" s="23"/>
      <c r="B53" s="24" t="s">
        <v>89</v>
      </c>
      <c r="C53" s="24" t="s">
        <v>92</v>
      </c>
      <c r="D53" s="25" t="s">
        <v>95</v>
      </c>
      <c r="E53" s="25">
        <v>2</v>
      </c>
      <c r="F53" s="25">
        <v>9</v>
      </c>
      <c r="G53" s="25">
        <v>0</v>
      </c>
      <c r="H53" s="25">
        <v>5</v>
      </c>
      <c r="I53" s="25">
        <v>0</v>
      </c>
      <c r="J53" s="25">
        <v>0</v>
      </c>
      <c r="K53" s="2">
        <f t="shared" si="2"/>
        <v>16</v>
      </c>
      <c r="L53" s="26">
        <f t="shared" si="3"/>
        <v>0.16</v>
      </c>
      <c r="M53" s="2">
        <f>HLOOKUP(L53,$E$57:$I$59,3)</f>
        <v>1</v>
      </c>
    </row>
    <row r="54" spans="1:14" ht="15.95" customHeight="1" x14ac:dyDescent="0.25">
      <c r="A54" s="23"/>
      <c r="B54" s="24" t="s">
        <v>90</v>
      </c>
      <c r="C54" s="24" t="s">
        <v>92</v>
      </c>
      <c r="D54" s="25" t="s">
        <v>95</v>
      </c>
      <c r="E54" s="25">
        <v>10</v>
      </c>
      <c r="F54" s="25">
        <v>10</v>
      </c>
      <c r="G54" s="25">
        <v>5</v>
      </c>
      <c r="H54" s="25">
        <v>9</v>
      </c>
      <c r="I54" s="25">
        <v>0</v>
      </c>
      <c r="J54" s="25">
        <v>0</v>
      </c>
      <c r="K54" s="2">
        <f t="shared" si="2"/>
        <v>34</v>
      </c>
      <c r="L54" s="26">
        <f t="shared" si="3"/>
        <v>0.34</v>
      </c>
      <c r="M54" s="2">
        <f>HLOOKUP(L54,$E$57:$I$59,3)</f>
        <v>1</v>
      </c>
    </row>
    <row r="55" spans="1:14" ht="15.95" customHeight="1" x14ac:dyDescent="0.25">
      <c r="A55" s="23"/>
      <c r="B55" s="24" t="s">
        <v>91</v>
      </c>
      <c r="C55" s="24" t="s">
        <v>92</v>
      </c>
      <c r="D55" s="25" t="s">
        <v>95</v>
      </c>
      <c r="E55" s="25">
        <v>8</v>
      </c>
      <c r="F55" s="25">
        <v>2</v>
      </c>
      <c r="G55" s="25">
        <v>0</v>
      </c>
      <c r="H55" s="25">
        <v>3</v>
      </c>
      <c r="I55" s="25">
        <v>0</v>
      </c>
      <c r="J55" s="25">
        <v>0</v>
      </c>
      <c r="K55" s="2">
        <f t="shared" si="2"/>
        <v>13</v>
      </c>
      <c r="L55" s="26">
        <f t="shared" si="3"/>
        <v>0.13</v>
      </c>
      <c r="M55" s="2">
        <f>HLOOKUP(L55,$E$57:$I$59,3)</f>
        <v>1</v>
      </c>
    </row>
    <row r="56" spans="1:14" ht="15.95" customHeight="1" x14ac:dyDescent="0.25">
      <c r="A56" s="23"/>
      <c r="B56" s="24" t="s">
        <v>98</v>
      </c>
      <c r="C56" s="24" t="s">
        <v>99</v>
      </c>
      <c r="D56" s="25" t="s">
        <v>100</v>
      </c>
      <c r="E56" s="25"/>
      <c r="F56" s="25"/>
      <c r="G56" s="25"/>
      <c r="H56" s="25"/>
      <c r="I56" s="25"/>
      <c r="J56" s="25"/>
      <c r="K56" s="2">
        <f t="shared" si="2"/>
        <v>0</v>
      </c>
      <c r="L56" s="26">
        <f t="shared" si="3"/>
        <v>0</v>
      </c>
      <c r="M56" s="2">
        <f>HLOOKUP(L56,$E$57:$I$59,3)</f>
        <v>1</v>
      </c>
    </row>
    <row r="57" spans="1:14" ht="15.95" customHeight="1" x14ac:dyDescent="0.25">
      <c r="C57" s="24"/>
      <c r="D57" s="27" t="s">
        <v>30</v>
      </c>
      <c r="E57" s="28">
        <v>-0.1</v>
      </c>
      <c r="F57" s="28">
        <v>0.505</v>
      </c>
      <c r="G57" s="28">
        <v>0.625</v>
      </c>
      <c r="H57" s="28">
        <v>0.755</v>
      </c>
      <c r="I57" s="29">
        <v>0.875</v>
      </c>
      <c r="L57" s="26"/>
    </row>
    <row r="58" spans="1:14" ht="15.95" customHeight="1" x14ac:dyDescent="0.25">
      <c r="C58" s="24"/>
      <c r="D58" s="30" t="s">
        <v>31</v>
      </c>
      <c r="E58" s="31">
        <v>0.5</v>
      </c>
      <c r="F58" s="31">
        <v>0.62</v>
      </c>
      <c r="G58" s="31">
        <v>0.75</v>
      </c>
      <c r="H58" s="31">
        <v>0.87</v>
      </c>
      <c r="I58" s="32">
        <v>1</v>
      </c>
      <c r="L58" s="26"/>
    </row>
    <row r="59" spans="1:14" ht="15.95" customHeight="1" x14ac:dyDescent="0.25">
      <c r="C59" s="24"/>
      <c r="D59" s="33" t="s">
        <v>32</v>
      </c>
      <c r="E59" s="34">
        <v>1</v>
      </c>
      <c r="F59" s="34">
        <v>2</v>
      </c>
      <c r="G59" s="34">
        <v>3</v>
      </c>
      <c r="H59" s="34">
        <v>4</v>
      </c>
      <c r="I59" s="35">
        <v>5</v>
      </c>
      <c r="L59" s="26"/>
    </row>
    <row r="60" spans="1:14" ht="15.95" customHeight="1" x14ac:dyDescent="0.25">
      <c r="C60" s="24"/>
      <c r="E60" s="2">
        <f>COUNTIF($M$4:$M$56, E59)</f>
        <v>44</v>
      </c>
      <c r="F60" s="2">
        <f t="shared" ref="F60:I60" si="4">COUNTIF($M$4:$M$56, F59)</f>
        <v>3</v>
      </c>
      <c r="G60" s="2">
        <f t="shared" si="4"/>
        <v>3</v>
      </c>
      <c r="H60" s="2">
        <f t="shared" si="4"/>
        <v>2</v>
      </c>
      <c r="I60" s="2">
        <f t="shared" si="4"/>
        <v>1</v>
      </c>
      <c r="L60" s="26"/>
    </row>
    <row r="61" spans="1:14" ht="15.95" customHeight="1" x14ac:dyDescent="0.25">
      <c r="L61" s="26"/>
    </row>
    <row r="62" spans="1:14" ht="15.95" customHeight="1" x14ac:dyDescent="0.25">
      <c r="L62" s="26"/>
    </row>
  </sheetData>
  <mergeCells count="1">
    <mergeCell ref="D1:M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PRJ</vt:lpstr>
      <vt:lpstr>ZH1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Zs</cp:lastModifiedBy>
  <cp:lastPrinted>2016-12-11T20:32:25Z</cp:lastPrinted>
  <dcterms:modified xsi:type="dcterms:W3CDTF">2020-11-10T01:27:47Z</dcterms:modified>
</cp:coreProperties>
</file>